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O:\eccf\COMMUNITY LEADERSHIP\Impact Essex County (IEC)\IEC Data WebSite\"/>
    </mc:Choice>
  </mc:AlternateContent>
  <xr:revisionPtr revIDLastSave="0" documentId="8_{01F8565E-1C6F-45DD-9CED-F16A8C85D53B}" xr6:coauthVersionLast="45" xr6:coauthVersionMax="45" xr10:uidLastSave="{00000000-0000-0000-0000-000000000000}"/>
  <bookViews>
    <workbookView xWindow="28680" yWindow="-120" windowWidth="29040" windowHeight="15840" xr2:uid="{00000000-000D-0000-FFFF-FFFF00000000}"/>
  </bookViews>
  <sheets>
    <sheet name="Demographics &amp; SDOH " sheetId="13" r:id="rId1"/>
    <sheet name="Detailed Language Data" sheetId="10" r:id="rId2"/>
    <sheet name="Top 5 Ancestries" sheetId="9" r:id="rId3"/>
    <sheet name="Clinical Indicators" sheetId="4" r:id="rId4"/>
    <sheet name="Mortality Cancer" sheetId="12" r:id="rId5"/>
    <sheet name="Healthy Aging Community Profile" sheetId="19" r:id="rId6"/>
    <sheet name="YRBSMiddlesex_HighSchool" sheetId="21" r:id="rId7"/>
    <sheet name="YRBSMiddlesex_MiddleSchool" sheetId="22" r:id="rId8"/>
  </sheets>
  <definedNames>
    <definedName name="_xlnm.Print_Titles" localSheetId="3">'Clinical Indicators'!$4:$7</definedName>
    <definedName name="_xlnm.Print_Titles" localSheetId="0">'Demographics &amp; SDOH '!$4:$7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9" l="1"/>
  <c r="D71" i="9"/>
  <c r="D72" i="9"/>
  <c r="D73" i="9"/>
  <c r="D69" i="9"/>
  <c r="D62" i="9"/>
  <c r="D63" i="9"/>
  <c r="D64" i="9"/>
  <c r="D65" i="9"/>
  <c r="D61" i="9"/>
  <c r="D54" i="9"/>
  <c r="D55" i="9"/>
  <c r="D56" i="9"/>
  <c r="D57" i="9"/>
  <c r="D53" i="9"/>
  <c r="D46" i="9"/>
  <c r="D47" i="9"/>
  <c r="D48" i="9"/>
  <c r="D49" i="9"/>
  <c r="D45" i="9"/>
  <c r="D38" i="9"/>
  <c r="D39" i="9"/>
  <c r="D40" i="9"/>
  <c r="D41" i="9"/>
  <c r="D37" i="9"/>
  <c r="D30" i="9"/>
  <c r="D31" i="9"/>
  <c r="D32" i="9"/>
  <c r="D33" i="9"/>
  <c r="D29" i="9"/>
  <c r="D22" i="9"/>
  <c r="D23" i="9"/>
  <c r="D24" i="9"/>
  <c r="D25" i="9"/>
  <c r="D21" i="9"/>
  <c r="D14" i="9"/>
  <c r="D15" i="9"/>
  <c r="D16" i="9"/>
  <c r="D17" i="9"/>
  <c r="D13" i="9"/>
  <c r="D6" i="9"/>
  <c r="D7" i="9"/>
  <c r="D8" i="9"/>
  <c r="D9" i="9"/>
  <c r="D5" i="9"/>
  <c r="AB7" i="10"/>
  <c r="AB8" i="10"/>
  <c r="AB9" i="10"/>
  <c r="AB10" i="10"/>
  <c r="AB11" i="10"/>
  <c r="AB12" i="10"/>
  <c r="AB13" i="10"/>
  <c r="AB14" i="10"/>
  <c r="AB15" i="10"/>
  <c r="AB16" i="10"/>
  <c r="AB17" i="10"/>
  <c r="AB18" i="10"/>
  <c r="AB19" i="10"/>
  <c r="AB20" i="10"/>
  <c r="AB21" i="10"/>
  <c r="AB22" i="10"/>
  <c r="AB23" i="10"/>
  <c r="AB24" i="10"/>
  <c r="AB25" i="10"/>
  <c r="AB26" i="10"/>
  <c r="AB27" i="10"/>
  <c r="AB28" i="10"/>
  <c r="AB29" i="10"/>
  <c r="AB30" i="10"/>
  <c r="AB6" i="10"/>
  <c r="Y7" i="10"/>
  <c r="Y8" i="10"/>
  <c r="Y9" i="10"/>
  <c r="Y10" i="10"/>
  <c r="Y11" i="10"/>
  <c r="Y12" i="10"/>
  <c r="Y13" i="10"/>
  <c r="Y14" i="10"/>
  <c r="Y15" i="10"/>
  <c r="Y16" i="10"/>
  <c r="Y17" i="10"/>
  <c r="Y18" i="10"/>
  <c r="Y19" i="10"/>
  <c r="Y20" i="10"/>
  <c r="Y21" i="10"/>
  <c r="Y22" i="10"/>
  <c r="Y23" i="10"/>
  <c r="Y24" i="10"/>
  <c r="Y25" i="10"/>
  <c r="Y26" i="10"/>
  <c r="Y27" i="10"/>
  <c r="Y28" i="10"/>
  <c r="Y29" i="10"/>
  <c r="Y30" i="10"/>
  <c r="Y6" i="10"/>
  <c r="V7" i="10"/>
  <c r="V8" i="10"/>
  <c r="V9" i="10"/>
  <c r="V10" i="10"/>
  <c r="V11" i="10"/>
  <c r="V12" i="10"/>
  <c r="V13" i="10"/>
  <c r="V14" i="10"/>
  <c r="V15" i="10"/>
  <c r="V16" i="10"/>
  <c r="V17" i="10"/>
  <c r="V18" i="10"/>
  <c r="V19" i="10"/>
  <c r="V20" i="10"/>
  <c r="V21" i="10"/>
  <c r="V22" i="10"/>
  <c r="V23" i="10"/>
  <c r="V24" i="10"/>
  <c r="V25" i="10"/>
  <c r="V26" i="10"/>
  <c r="V27" i="10"/>
  <c r="V28" i="10"/>
  <c r="V29" i="10"/>
  <c r="V30" i="10"/>
  <c r="V6" i="10"/>
  <c r="S7" i="10"/>
  <c r="S8" i="10"/>
  <c r="S9" i="10"/>
  <c r="S10" i="10"/>
  <c r="S11" i="10"/>
  <c r="S12" i="10"/>
  <c r="S13" i="10"/>
  <c r="S14" i="10"/>
  <c r="S15" i="10"/>
  <c r="S16" i="10"/>
  <c r="S17" i="10"/>
  <c r="S18" i="10"/>
  <c r="S19" i="10"/>
  <c r="S20" i="10"/>
  <c r="S21" i="10"/>
  <c r="S22" i="10"/>
  <c r="S23" i="10"/>
  <c r="S24" i="10"/>
  <c r="S25" i="10"/>
  <c r="S26" i="10"/>
  <c r="S27" i="10"/>
  <c r="S28" i="10"/>
  <c r="S29" i="10"/>
  <c r="S30" i="10"/>
  <c r="S6" i="10"/>
  <c r="P7" i="10"/>
  <c r="P8" i="10"/>
  <c r="P9" i="10"/>
  <c r="P10" i="10"/>
  <c r="P11" i="10"/>
  <c r="P12" i="10"/>
  <c r="P13" i="10"/>
  <c r="P14" i="10"/>
  <c r="P15" i="10"/>
  <c r="P16" i="10"/>
  <c r="P17" i="10"/>
  <c r="P18" i="10"/>
  <c r="P19" i="10"/>
  <c r="P20" i="10"/>
  <c r="P21" i="10"/>
  <c r="P22" i="10"/>
  <c r="P23" i="10"/>
  <c r="P24" i="10"/>
  <c r="P25" i="10"/>
  <c r="P26" i="10"/>
  <c r="P27" i="10"/>
  <c r="P28" i="10"/>
  <c r="P29" i="10"/>
  <c r="P30" i="10"/>
  <c r="P6" i="10"/>
  <c r="M7" i="10"/>
  <c r="M8" i="10"/>
  <c r="M9" i="10"/>
  <c r="M10" i="10"/>
  <c r="M11" i="10"/>
  <c r="M12" i="10"/>
  <c r="M13" i="10"/>
  <c r="M14" i="10"/>
  <c r="M15" i="10"/>
  <c r="M16" i="10"/>
  <c r="M17" i="10"/>
  <c r="M18" i="10"/>
  <c r="M19" i="10"/>
  <c r="M20" i="10"/>
  <c r="M21" i="10"/>
  <c r="M22" i="10"/>
  <c r="M23" i="10"/>
  <c r="M24" i="10"/>
  <c r="M25" i="10"/>
  <c r="M26" i="10"/>
  <c r="M27" i="10"/>
  <c r="M28" i="10"/>
  <c r="M29" i="10"/>
  <c r="M30" i="10"/>
  <c r="M6" i="10"/>
  <c r="J7" i="10"/>
  <c r="J8" i="10"/>
  <c r="J9" i="10"/>
  <c r="J10" i="10"/>
  <c r="J11" i="10"/>
  <c r="J12" i="10"/>
  <c r="J13" i="10"/>
  <c r="J14" i="10"/>
  <c r="J15" i="10"/>
  <c r="J16" i="10"/>
  <c r="J17" i="10"/>
  <c r="J18" i="10"/>
  <c r="J19" i="10"/>
  <c r="J20" i="10"/>
  <c r="J21" i="10"/>
  <c r="J22" i="10"/>
  <c r="J23" i="10"/>
  <c r="J24" i="10"/>
  <c r="J25" i="10"/>
  <c r="J26" i="10"/>
  <c r="J27" i="10"/>
  <c r="J28" i="10"/>
  <c r="J29" i="10"/>
  <c r="J30" i="10"/>
  <c r="J6" i="10"/>
  <c r="G7" i="10"/>
  <c r="G8" i="10"/>
  <c r="G9" i="10"/>
  <c r="G10" i="10"/>
  <c r="G11" i="10"/>
  <c r="G12" i="10"/>
  <c r="G13" i="10"/>
  <c r="G14" i="10"/>
  <c r="G15" i="10"/>
  <c r="G16" i="10"/>
  <c r="G17" i="10"/>
  <c r="G18" i="10"/>
  <c r="G19" i="10"/>
  <c r="G20" i="10"/>
  <c r="G21" i="10"/>
  <c r="G22" i="10"/>
  <c r="G23" i="10"/>
  <c r="G24" i="10"/>
  <c r="G25" i="10"/>
  <c r="G26" i="10"/>
  <c r="G27" i="10"/>
  <c r="G28" i="10"/>
  <c r="G29" i="10"/>
  <c r="G30" i="10"/>
  <c r="G6" i="10"/>
  <c r="D7" i="10"/>
  <c r="D8" i="10"/>
  <c r="D9" i="10"/>
  <c r="D10" i="10"/>
  <c r="D11" i="10"/>
  <c r="D12" i="10"/>
  <c r="D13" i="10"/>
  <c r="D14" i="10"/>
  <c r="D15" i="10"/>
  <c r="D16" i="10"/>
  <c r="D17" i="10"/>
  <c r="D18" i="10"/>
  <c r="D19" i="10"/>
  <c r="D20" i="10"/>
  <c r="D21" i="10"/>
  <c r="D22" i="10"/>
  <c r="D23" i="10"/>
  <c r="D24" i="10"/>
  <c r="D25" i="10"/>
  <c r="D26" i="10"/>
  <c r="D27" i="10"/>
  <c r="D28" i="10"/>
  <c r="D29" i="10"/>
  <c r="D30" i="10"/>
  <c r="D6" i="10"/>
  <c r="G113" i="13"/>
  <c r="I113" i="13"/>
  <c r="J113" i="13"/>
  <c r="K113" i="13"/>
  <c r="L113" i="13"/>
  <c r="M113" i="13"/>
  <c r="N113" i="13"/>
  <c r="G114" i="13"/>
  <c r="I114" i="13"/>
  <c r="J114" i="13"/>
  <c r="K114" i="13"/>
  <c r="L114" i="13"/>
  <c r="M114" i="13"/>
  <c r="N114" i="13"/>
  <c r="G115" i="13"/>
  <c r="I115" i="13"/>
  <c r="J115" i="13"/>
  <c r="K115" i="13"/>
  <c r="L115" i="13"/>
  <c r="M115" i="13"/>
  <c r="N115" i="13"/>
  <c r="G116" i="13"/>
  <c r="I116" i="13"/>
  <c r="J116" i="13"/>
  <c r="K116" i="13"/>
  <c r="L116" i="13"/>
  <c r="M116" i="13"/>
  <c r="N116" i="13"/>
  <c r="G117" i="13"/>
  <c r="I117" i="13"/>
  <c r="J117" i="13"/>
  <c r="K117" i="13"/>
  <c r="L117" i="13"/>
  <c r="M117" i="13"/>
  <c r="N117" i="13"/>
  <c r="G118" i="13"/>
  <c r="I118" i="13"/>
  <c r="J118" i="13"/>
  <c r="K118" i="13"/>
  <c r="L118" i="13"/>
  <c r="M118" i="13"/>
  <c r="N118" i="13"/>
  <c r="G119" i="13"/>
  <c r="I119" i="13"/>
  <c r="J119" i="13"/>
  <c r="K119" i="13"/>
  <c r="L119" i="13"/>
  <c r="M119" i="13"/>
  <c r="N119" i="13"/>
  <c r="G120" i="13"/>
  <c r="I120" i="13"/>
  <c r="J120" i="13"/>
  <c r="K120" i="13"/>
  <c r="L120" i="13"/>
  <c r="M120" i="13"/>
  <c r="N120" i="13"/>
  <c r="G121" i="13"/>
  <c r="I121" i="13"/>
  <c r="J121" i="13"/>
  <c r="K121" i="13"/>
  <c r="L121" i="13"/>
  <c r="M121" i="13"/>
  <c r="N121" i="13"/>
  <c r="G122" i="13"/>
  <c r="I122" i="13"/>
  <c r="J122" i="13"/>
  <c r="K122" i="13"/>
  <c r="L122" i="13"/>
  <c r="M122" i="13"/>
  <c r="N122" i="13"/>
  <c r="F114" i="13"/>
  <c r="F115" i="13"/>
  <c r="F116" i="13"/>
  <c r="F117" i="13"/>
  <c r="F118" i="13"/>
  <c r="F119" i="13"/>
  <c r="F120" i="13"/>
  <c r="F121" i="13"/>
  <c r="F122" i="13"/>
  <c r="F113" i="13"/>
  <c r="D10" i="12"/>
  <c r="E10" i="12"/>
  <c r="D11" i="12"/>
  <c r="E11" i="12"/>
  <c r="D12" i="12"/>
  <c r="E12" i="12"/>
  <c r="D13" i="12"/>
  <c r="E13" i="12"/>
  <c r="D14" i="12"/>
  <c r="E14" i="12"/>
  <c r="D15" i="12"/>
  <c r="E15" i="12"/>
  <c r="D16" i="12"/>
  <c r="E16" i="12"/>
  <c r="D17" i="12"/>
  <c r="E17" i="12"/>
  <c r="D18" i="12"/>
  <c r="E18" i="12"/>
  <c r="D19" i="12"/>
  <c r="E19" i="12"/>
  <c r="D20" i="12"/>
  <c r="E20" i="12"/>
  <c r="D21" i="12"/>
  <c r="E21" i="12"/>
  <c r="D22" i="12"/>
  <c r="E22" i="12"/>
  <c r="D23" i="12"/>
  <c r="E23" i="12"/>
  <c r="D24" i="12"/>
  <c r="E24" i="12"/>
  <c r="D25" i="12"/>
  <c r="E25" i="12"/>
  <c r="D26" i="12"/>
  <c r="E26" i="12"/>
  <c r="D27" i="12"/>
  <c r="E27" i="12"/>
  <c r="D28" i="12"/>
  <c r="E28" i="12"/>
  <c r="D29" i="12"/>
  <c r="E29" i="12"/>
  <c r="D30" i="12"/>
  <c r="E30" i="12"/>
  <c r="D31" i="12"/>
  <c r="E31" i="12"/>
  <c r="D32" i="12"/>
  <c r="E32" i="12"/>
  <c r="D33" i="12"/>
  <c r="E33" i="12"/>
  <c r="D34" i="12"/>
  <c r="E34" i="12"/>
  <c r="D35" i="12"/>
  <c r="E35" i="12"/>
  <c r="D36" i="12"/>
  <c r="E36" i="12"/>
</calcChain>
</file>

<file path=xl/sharedStrings.xml><?xml version="1.0" encoding="utf-8"?>
<sst xmlns="http://schemas.openxmlformats.org/spreadsheetml/2006/main" count="2458" uniqueCount="626">
  <si>
    <t>MA</t>
  </si>
  <si>
    <t>Primary Service Area</t>
  </si>
  <si>
    <t>Secondary Service Area</t>
  </si>
  <si>
    <t>Source</t>
  </si>
  <si>
    <t>Population</t>
  </si>
  <si>
    <t>Key</t>
  </si>
  <si>
    <t>Statistically higher than statewide rate</t>
  </si>
  <si>
    <t>Statistically lower than statewide rate</t>
  </si>
  <si>
    <t>Age under 18 (%)</t>
  </si>
  <si>
    <t>Age over 65 (%)</t>
  </si>
  <si>
    <t>Foreign Born (%)</t>
  </si>
  <si>
    <t>Race / Ethnicity / Culture</t>
  </si>
  <si>
    <t>Below federal poverty line - all residents (%)</t>
  </si>
  <si>
    <t>Below federal poverty line - age 65+ (%)</t>
  </si>
  <si>
    <t>Bachelor's degree or higher (%)</t>
  </si>
  <si>
    <t>High school degree or higher (%)</t>
  </si>
  <si>
    <t>Household</t>
  </si>
  <si>
    <t>Average family size</t>
  </si>
  <si>
    <t>Housing</t>
  </si>
  <si>
    <t>Owner-occupied (%)</t>
  </si>
  <si>
    <t>Error Margin</t>
  </si>
  <si>
    <t>Crime</t>
  </si>
  <si>
    <t>Violent crime counts</t>
  </si>
  <si>
    <t>Murder/non-negligent manslaughter</t>
  </si>
  <si>
    <t>Forcible rape</t>
  </si>
  <si>
    <t>Robbery</t>
  </si>
  <si>
    <t>Aggravated assault</t>
  </si>
  <si>
    <t>Property crime counts</t>
  </si>
  <si>
    <t>Burglary</t>
  </si>
  <si>
    <t>Larceny-theft</t>
  </si>
  <si>
    <t>Motor vehicle theft</t>
  </si>
  <si>
    <t>All cause</t>
  </si>
  <si>
    <t>Injuries and Poisonings</t>
  </si>
  <si>
    <t xml:space="preserve">Diabetes </t>
  </si>
  <si>
    <t xml:space="preserve">Hypertension </t>
  </si>
  <si>
    <t>Major cardiovascular disease</t>
  </si>
  <si>
    <t>Heart Disease</t>
  </si>
  <si>
    <t xml:space="preserve">Heart Failure </t>
  </si>
  <si>
    <t xml:space="preserve">Cerebrovascular </t>
  </si>
  <si>
    <t xml:space="preserve">Chronic lower respiratory diseases </t>
  </si>
  <si>
    <t xml:space="preserve">Asthma  </t>
  </si>
  <si>
    <t>Avg household size of owner occupied</t>
  </si>
  <si>
    <t xml:space="preserve">Avg household size of renter occupied </t>
  </si>
  <si>
    <t>In married couple family (%)</t>
  </si>
  <si>
    <t/>
  </si>
  <si>
    <t>Kaposi's Sarcoma</t>
  </si>
  <si>
    <t>Multiple Myeloma</t>
  </si>
  <si>
    <t xml:space="preserve">All Types (invasive) </t>
  </si>
  <si>
    <t>Asian and Pacific Islander Languages (%)</t>
  </si>
  <si>
    <t>White alone (%)</t>
  </si>
  <si>
    <t>Black or African American alone (%)</t>
  </si>
  <si>
    <t>Asian alone  (%)</t>
  </si>
  <si>
    <t>Native Hawaiian and Other Pacific Islander (%)</t>
  </si>
  <si>
    <t>American Indian and Alaska Native (%)</t>
  </si>
  <si>
    <t>Some Other Race (%)</t>
  </si>
  <si>
    <t>Two or More Races (%)</t>
  </si>
  <si>
    <t>Hispanic or Latino of Any Race (%)</t>
  </si>
  <si>
    <t>Demographics</t>
  </si>
  <si>
    <t>Estimate</t>
  </si>
  <si>
    <t>MOE</t>
  </si>
  <si>
    <t>%</t>
  </si>
  <si>
    <t>MASSACHUSETTS</t>
  </si>
  <si>
    <t>Total Pop</t>
  </si>
  <si>
    <t>Irish</t>
  </si>
  <si>
    <t>Italian</t>
  </si>
  <si>
    <t>English</t>
  </si>
  <si>
    <t>German</t>
  </si>
  <si>
    <t>French (except Basque)</t>
  </si>
  <si>
    <t>Margin of Error (+/-)</t>
  </si>
  <si>
    <t>% of Total Pop 5+</t>
  </si>
  <si>
    <t>Population 5 years and over</t>
  </si>
  <si>
    <t>Speak only English at home</t>
  </si>
  <si>
    <t>SPANISH or SPANISH CREOLE</t>
  </si>
  <si>
    <t>Speak English less than "very well"</t>
  </si>
  <si>
    <t>OTHER INDO-EUROPEAN LANGUAGES</t>
  </si>
  <si>
    <t>KOREAN</t>
  </si>
  <si>
    <t>VIETNAMESE</t>
  </si>
  <si>
    <t>OTHER ASIAN LANGUAGES</t>
  </si>
  <si>
    <t>ARABIC</t>
  </si>
  <si>
    <t>OTHER AND UNSPECIFIED LANGUAGES</t>
  </si>
  <si>
    <r>
      <t xml:space="preserve">MAH SERVICE AREA: </t>
    </r>
    <r>
      <rPr>
        <sz val="12"/>
        <color theme="1"/>
        <rFont val="Calibri"/>
        <family val="2"/>
        <scheme val="minor"/>
      </rPr>
      <t>TOP 5 ANCESTRIES BY TOWN</t>
    </r>
  </si>
  <si>
    <t>Speak Spanish at home (%)</t>
  </si>
  <si>
    <t>Total households</t>
  </si>
  <si>
    <t>Family households (families) (%)</t>
  </si>
  <si>
    <t>Educational Attainment (Population 25 Years and Older)</t>
  </si>
  <si>
    <t>Vacant housing units (%)</t>
  </si>
  <si>
    <t>Renter-occupied (%)</t>
  </si>
  <si>
    <t>Unemployment Rate among Civilian Labor Force (%)</t>
  </si>
  <si>
    <t>With Food Stamp/SNAP benefits in the past 12 months (%)</t>
  </si>
  <si>
    <t>With cash public assistance income (%)</t>
  </si>
  <si>
    <t>Median household income (dollars)</t>
  </si>
  <si>
    <t>Below federal poverty line - under 18 years (%)</t>
  </si>
  <si>
    <t>Below federal poverty line - families (%)</t>
  </si>
  <si>
    <t>Below federal poverty line - female head of household, no husband present (%)</t>
  </si>
  <si>
    <t>Other Indo-European languages (%)</t>
  </si>
  <si>
    <t>Monthly owner costs exceed 30% of household income (%)</t>
  </si>
  <si>
    <t>Gross rent exceeds 30% of household income (%)</t>
  </si>
  <si>
    <t xml:space="preserve">Larynx </t>
  </si>
  <si>
    <t xml:space="preserve">Leukemia </t>
  </si>
  <si>
    <t>Melanoma of Skin</t>
  </si>
  <si>
    <t xml:space="preserve">Ovary </t>
  </si>
  <si>
    <t xml:space="preserve">Prostate </t>
  </si>
  <si>
    <t xml:space="preserve">Stomach </t>
  </si>
  <si>
    <t xml:space="preserve">Testis </t>
  </si>
  <si>
    <t xml:space="preserve">Thyroid </t>
  </si>
  <si>
    <t>Coronary Heart Disease</t>
  </si>
  <si>
    <t xml:space="preserve">Chronic Liver Disease  </t>
  </si>
  <si>
    <t>Motor Vehicle Related</t>
  </si>
  <si>
    <t>Bladder</t>
  </si>
  <si>
    <t xml:space="preserve">Colorectal </t>
  </si>
  <si>
    <t>Lung</t>
  </si>
  <si>
    <t>Colorectal</t>
  </si>
  <si>
    <t>Assault</t>
  </si>
  <si>
    <t>Liver</t>
  </si>
  <si>
    <t xml:space="preserve">Kidney </t>
  </si>
  <si>
    <t xml:space="preserve">All-cause </t>
  </si>
  <si>
    <t>Prostate</t>
  </si>
  <si>
    <t>Breast (invasive, female)</t>
  </si>
  <si>
    <t xml:space="preserve">Pneumonia/Influenza </t>
  </si>
  <si>
    <t>Chronic Disease (age-adjusted rates per 100,000)</t>
  </si>
  <si>
    <t>Behavioral Health</t>
  </si>
  <si>
    <t>Cancer (age-adjusted rates per 100,000)</t>
  </si>
  <si>
    <t>Maternal and Child Health</t>
  </si>
  <si>
    <t>Elder Health (age-adjusted rate per 100,000)</t>
  </si>
  <si>
    <t>MDPH Registry of Vital Records and Statistics</t>
  </si>
  <si>
    <t>MA Bureau of Substance Abuse Services (BSAS)</t>
  </si>
  <si>
    <t>Mental Disorders (age adjusted per 100,000)</t>
  </si>
  <si>
    <t>Opioids (age adjusted per 100,000)</t>
  </si>
  <si>
    <t xml:space="preserve">Infectious Disease </t>
  </si>
  <si>
    <t>HIV/AIDS (age-adjusted rate per 100,000)</t>
  </si>
  <si>
    <t>Infectious and Parasitic Disease (age-adjusted rate per 100,000)</t>
  </si>
  <si>
    <t>FBI Uniform Crime Reports 2017</t>
  </si>
  <si>
    <t>Median age (years)</t>
  </si>
  <si>
    <t>FRENCH (Incl. Haitian, Cajun)</t>
  </si>
  <si>
    <t xml:space="preserve">GERMAN or WEST GERMANIC </t>
  </si>
  <si>
    <t>RUSSIAN, POLISH, OTHER SLAVIC LANGUAGES</t>
  </si>
  <si>
    <t>CHINESE (Incl. Mandarin, Cantonese)</t>
  </si>
  <si>
    <t>TAGALOG (Incl. Filipino)</t>
  </si>
  <si>
    <r>
      <t xml:space="preserve">TABLE C16001: </t>
    </r>
    <r>
      <rPr>
        <sz val="12"/>
        <color theme="1"/>
        <rFont val="Calibri"/>
        <family val="2"/>
        <scheme val="minor"/>
      </rPr>
      <t>LANGUAGE SPOKEN AT HOME BY ABILITY TO SPEAK ENGLISH FOR THE POPULATION 5 YEARS AND OLDER, 2013-2017 AMERICAN COMMUNITY SURVEY 5-YEAR ESTIMATES</t>
    </r>
  </si>
  <si>
    <t>All data from US Census Bureau American Community Survey, 2013-2017 5-Year Estimates; B04006: People Reporting Ancestry</t>
  </si>
  <si>
    <t>US Census Bureau, 2013-2017 ACS 5-Year Estimates</t>
  </si>
  <si>
    <t>Deaths, 2015</t>
  </si>
  <si>
    <t>Suicide Deaths, 2015</t>
  </si>
  <si>
    <t>Bone</t>
  </si>
  <si>
    <t>Brain/Central Nervous System</t>
  </si>
  <si>
    <t>Breast (female)</t>
  </si>
  <si>
    <t>Cervical</t>
  </si>
  <si>
    <t>Esophageal</t>
  </si>
  <si>
    <t>Lymphoma (Hodgkin)</t>
  </si>
  <si>
    <t>Lymphoma (Non-Hodgkin)</t>
  </si>
  <si>
    <t>Oral Cavity</t>
  </si>
  <si>
    <t>Pancreatic</t>
  </si>
  <si>
    <t>Soft Tissue</t>
  </si>
  <si>
    <t>Uterine</t>
  </si>
  <si>
    <r>
      <rPr>
        <b/>
        <sz val="11"/>
        <color theme="1"/>
        <rFont val="Calibri"/>
        <family val="2"/>
        <scheme val="minor"/>
      </rPr>
      <t>Source:</t>
    </r>
    <r>
      <rPr>
        <sz val="11"/>
        <color theme="1"/>
        <rFont val="Calibri"/>
        <family val="2"/>
        <scheme val="minor"/>
      </rPr>
      <t xml:space="preserve"> Massachusetts Vital Statistics, 2015</t>
    </r>
  </si>
  <si>
    <t>Cancer Mortality (Age-adjusted per 100,000), 2015</t>
  </si>
  <si>
    <t>Premature mortality for &lt;75 yr population, 2015</t>
  </si>
  <si>
    <t xml:space="preserve">Infant Mortality, 2015 (rate per 1,000) </t>
  </si>
  <si>
    <t>MA LL</t>
  </si>
  <si>
    <t>MA UL</t>
  </si>
  <si>
    <t>All-Cause; Injuries; Assaults (Age-adjusted per 100,000)</t>
  </si>
  <si>
    <t>Fatal Overdoses, 2015</t>
  </si>
  <si>
    <t>Alzheimers deaths, 2015</t>
  </si>
  <si>
    <t>Parkinson's deaths, 2015</t>
  </si>
  <si>
    <t>Hepatitis A cases (confirmed), 2017</t>
  </si>
  <si>
    <t>Hepatitis C cases (confirmed and probable), 2017</t>
  </si>
  <si>
    <t>*</t>
  </si>
  <si>
    <t>Chronic Hepatitis B (confirmed and probable), 2017</t>
  </si>
  <si>
    <t>Confirmed Influenza cases, 2017</t>
  </si>
  <si>
    <t>MDPH Bureau of Infectious Disease and Laboratory Services</t>
  </si>
  <si>
    <t>Incidence, 2017</t>
  </si>
  <si>
    <t>Syphillis cases (probable and confirmed), 2017</t>
  </si>
  <si>
    <t>Gonorrhea cases (lab confirmed), 2017</t>
  </si>
  <si>
    <t>Chlamydia cases (lab confirmed), 2017</t>
  </si>
  <si>
    <t>Essex County</t>
  </si>
  <si>
    <t>Beverly</t>
  </si>
  <si>
    <t>Danvers</t>
  </si>
  <si>
    <t>Essex</t>
  </si>
  <si>
    <t>Gloucester</t>
  </si>
  <si>
    <t>Ipswich</t>
  </si>
  <si>
    <t>Lynn</t>
  </si>
  <si>
    <t>Manchester-by-the-Sea</t>
  </si>
  <si>
    <t>Middleton</t>
  </si>
  <si>
    <t>Rockport</t>
  </si>
  <si>
    <t>BEVERLY</t>
  </si>
  <si>
    <t>DANVERS</t>
  </si>
  <si>
    <t>ESSEX</t>
  </si>
  <si>
    <t>GLOUCESTER</t>
  </si>
  <si>
    <t>IPSWICH</t>
  </si>
  <si>
    <t>LYNN</t>
  </si>
  <si>
    <t>MANCHESTER-BY-THE-SEA</t>
  </si>
  <si>
    <t>MIDDLETON</t>
  </si>
  <si>
    <t>ROCKPORT</t>
  </si>
  <si>
    <t>&lt;5</t>
  </si>
  <si>
    <t>*****</t>
  </si>
  <si>
    <t>--1</t>
  </si>
  <si>
    <t>Below 200% of poverty level</t>
  </si>
  <si>
    <t>School Enrollment</t>
  </si>
  <si>
    <t>Graduation rate(%), 2017</t>
  </si>
  <si>
    <t>Drop out rate(%), 2017</t>
  </si>
  <si>
    <t>English language learners(%), 2018-19</t>
  </si>
  <si>
    <t>Students with Disabilities(%), 2018-19</t>
  </si>
  <si>
    <t>Economically disadvantaged(%), 2018-19</t>
  </si>
  <si>
    <t>Total Expenditures per Pupil, 2017</t>
  </si>
  <si>
    <t>Population in 2017</t>
  </si>
  <si>
    <t>Arson</t>
  </si>
  <si>
    <t>Violent crime rate (per 100,000)</t>
  </si>
  <si>
    <t>Property crime rate (per 100,000)</t>
  </si>
  <si>
    <t>Polish</t>
  </si>
  <si>
    <t>Scottish</t>
  </si>
  <si>
    <t>Portuguese</t>
  </si>
  <si>
    <t>American</t>
  </si>
  <si>
    <t>Haitian</t>
  </si>
  <si>
    <t xml:space="preserve">Massachusetts Department of Elementary and Secondary Education School and District Profiles </t>
  </si>
  <si>
    <t>High Needs(%), 2018-19</t>
  </si>
  <si>
    <t>First language not English(%), 2018-19</t>
  </si>
  <si>
    <t>Worked outside county of residence(%)</t>
  </si>
  <si>
    <t>Mean commute time (minutes)</t>
  </si>
  <si>
    <t>Takes public transportation (excluding cab) to work(%)</t>
  </si>
  <si>
    <t>Takes car, truck, van (carpool) to work (%)</t>
  </si>
  <si>
    <t>Takes car, truck, van (alone) to work (%)</t>
  </si>
  <si>
    <t>Transportation</t>
  </si>
  <si>
    <t>2018 Massachusetts Healthy Aging Community Profile</t>
  </si>
  <si>
    <t># of nonmedical transportation services for older people</t>
  </si>
  <si>
    <t># of medical transportation services for older people</t>
  </si>
  <si>
    <t>Total of all crashes involving adult age 60+/town</t>
  </si>
  <si>
    <t># of assisted living sites</t>
  </si>
  <si>
    <t>% of grandparents raising grandchildren</t>
  </si>
  <si>
    <t>COMMUNITY VARIABLES &amp; CIVIC ENGAGEMENT</t>
  </si>
  <si>
    <t># of adult day health centers</t>
  </si>
  <si>
    <t># of home health agencies</t>
  </si>
  <si>
    <t># of nursing homes within 5 miles</t>
  </si>
  <si>
    <t>% 60+ who did not see doctor when needed due to cost</t>
  </si>
  <si>
    <t>% 60+ with a regular doctor</t>
  </si>
  <si>
    <t>% dually eligible for Medicare and Medicaid</t>
  </si>
  <si>
    <t>% Medicare managed care enrollees</t>
  </si>
  <si>
    <t>ACCESS TO CARE</t>
  </si>
  <si>
    <t>% 65+ with clinical diagnosis of mobility impairments</t>
  </si>
  <si>
    <t>% 65+ with clinical diagnosis of blindness or visual impairment</t>
  </si>
  <si>
    <t>% 65+ with clinical diagnosis of deafness or hearing impairment</t>
  </si>
  <si>
    <t>LIVING WITH DISABILITY</t>
  </si>
  <si>
    <t>% 65+ with Alzheimer’s disease or related dementias</t>
  </si>
  <si>
    <t>CHRONIC DISEASE</t>
  </si>
  <si>
    <t>% 65+ with substance use disorders (drug use +/or alcohol abuse)</t>
  </si>
  <si>
    <t>% 65+ with anxiety disorders</t>
  </si>
  <si>
    <t>% 65+ with depression</t>
  </si>
  <si>
    <t>% 60+ with 15+ days poor mental health last month</t>
  </si>
  <si>
    <t>BEHAVIORAL HEALTH</t>
  </si>
  <si>
    <t>% 60+ with physical exam/check-up in past year</t>
  </si>
  <si>
    <t>%60+ with self-reported fair or poor health status</t>
  </si>
  <si>
    <t>% 65+ had hip fracture</t>
  </si>
  <si>
    <t>% 60+ injured in a fall within last 12 months</t>
  </si>
  <si>
    <t>WELLNESS &amp; PREVENTION</t>
  </si>
  <si>
    <t>% of 65+ population living alone</t>
  </si>
  <si>
    <t>Total population 65 years or older</t>
  </si>
  <si>
    <t>POPULATION CHARACTERISTICS</t>
  </si>
  <si>
    <t>Massachusetts Healthy Aging Community Profile</t>
  </si>
  <si>
    <t>Fatal opioid overdoses (count, by residence), 2018</t>
  </si>
  <si>
    <t>Fatal opioid overdoses (count, by occurrence), 2018</t>
  </si>
  <si>
    <t>Margin of Error</t>
  </si>
  <si>
    <t>Admissions to BSAS Contracted/Licensed Programs FY17</t>
  </si>
  <si>
    <t>Number of people served</t>
  </si>
  <si>
    <t>Number of admissions</t>
  </si>
  <si>
    <t xml:space="preserve">% Male </t>
  </si>
  <si>
    <t>% Black of African American</t>
  </si>
  <si>
    <t xml:space="preserve">% Multi-Racial </t>
  </si>
  <si>
    <t>% Other</t>
  </si>
  <si>
    <t>% White</t>
  </si>
  <si>
    <t>% Hispanic</t>
  </si>
  <si>
    <t>% No Education/Less Than High School Education</t>
  </si>
  <si>
    <t>% College Degree or Higher</t>
  </si>
  <si>
    <t>% Less Than 18</t>
  </si>
  <si>
    <t>% 18 to 25</t>
  </si>
  <si>
    <t>% 26 to 30</t>
  </si>
  <si>
    <t>% 31 to 40</t>
  </si>
  <si>
    <t>% 41 to 50</t>
  </si>
  <si>
    <t>% 51 and older</t>
  </si>
  <si>
    <t>% Employed at Enrollment</t>
  </si>
  <si>
    <t>% Homeless at Enrollment</t>
  </si>
  <si>
    <t>% At Risk of Homelessness</t>
  </si>
  <si>
    <t>% Past Year Needle Use</t>
  </si>
  <si>
    <t>% Prior Mental Health Treatment</t>
  </si>
  <si>
    <t>Primary Substance of Use 2017</t>
  </si>
  <si>
    <t xml:space="preserve">Total Admissions </t>
  </si>
  <si>
    <t>% Alcohol</t>
  </si>
  <si>
    <t>% Heroin</t>
  </si>
  <si>
    <t>% Marijuana</t>
  </si>
  <si>
    <t>% Other Opioids</t>
  </si>
  <si>
    <t>% Other sedatives/hypnotics</t>
  </si>
  <si>
    <t>% Other stimulants</t>
  </si>
  <si>
    <t>0-100</t>
  </si>
  <si>
    <t>Population 65 years or older (% of total population)</t>
  </si>
  <si>
    <t>Population 65-74 years (% of total population)</t>
  </si>
  <si>
    <t>Population 75-84 years (% of total population)</t>
  </si>
  <si>
    <t>Population 85 years or older (% of total population)</t>
  </si>
  <si>
    <t>% of only English speakers 65 years or older</t>
  </si>
  <si>
    <t>% Language other than English over 65 years or older</t>
  </si>
  <si>
    <t>% of Spanish at home speakers 65 years or older</t>
  </si>
  <si>
    <t>% Crack/Cocaine</t>
  </si>
  <si>
    <t>Income/Poverty</t>
  </si>
  <si>
    <t>Health Insurance</t>
  </si>
  <si>
    <t>Without insurance (%)</t>
  </si>
  <si>
    <t>With public insurance (%)</t>
  </si>
  <si>
    <t>With private insurance (%)</t>
  </si>
  <si>
    <t>Language Spoken at Home by Population 5 Years and Older</t>
  </si>
  <si>
    <t xml:space="preserve">Language other than English </t>
  </si>
  <si>
    <t>speak English less than "very well" (%)</t>
  </si>
  <si>
    <t>Below 300% of poverty level</t>
  </si>
  <si>
    <t>Below 400% of poverty level</t>
  </si>
  <si>
    <t>With own children of the householder under 18 years (%)</t>
  </si>
  <si>
    <t>In married couple family - With own children of the householder under 18 years (%)</t>
  </si>
  <si>
    <t>Male householder, no wife present, family(%)</t>
  </si>
  <si>
    <t>Male householder, no wife present, family - With own children of the householder under 18 years(%)</t>
  </si>
  <si>
    <t>Female householder, no husband present, family(%)</t>
  </si>
  <si>
    <t>Female householder, no husband present, family - With own children of the householder under 18 years(%)</t>
  </si>
  <si>
    <t>Nonfamily households(%)</t>
  </si>
  <si>
    <t>SNAP Gap (%)</t>
  </si>
  <si>
    <t>Food Bank of Western MA 2018</t>
  </si>
  <si>
    <t>Middlesex</t>
  </si>
  <si>
    <t>During the past 30 days, did you smoke part or all of a cigarette?</t>
  </si>
  <si>
    <t>Currently used an electronic vapor product (including e-cigarettes, e-cigars, e-pipes, vape pipes, vaping pens, e-hookahs, and hookah pens, on at least 1 day during the 30 days before the survey)</t>
  </si>
  <si>
    <t>Had their first drink of alcohol before age 13 years (other than a few sips)</t>
  </si>
  <si>
    <t>Tried marijuana for the first time before age 13 years (also called grass, pot, or weed)</t>
  </si>
  <si>
    <t>Had sexual intercourse for the first time before age 13 years </t>
  </si>
  <si>
    <t>Had sexual intercourse with four or more persons during their life </t>
  </si>
  <si>
    <t>Did not use a condom during last sexual intercourse (among students who were currently sexually active)</t>
  </si>
  <si>
    <t>Had been pregnant or gotten someone pregnant (at least once)</t>
  </si>
  <si>
    <t>Described themselves as slightly or very overweight </t>
  </si>
  <si>
    <t>Were not trying to lose weight </t>
  </si>
  <si>
    <t>Were not physically active for a total of at least 60 minutes per day (doing any kind of physical activity that increased their heart rate and made them breathe hard some of the time, during the 7 days before the survey)</t>
  </si>
  <si>
    <t>Played video or computer games or used a computer for 3 or more hours per day (Xbox, PlayStation, an iPad or other tablet, a smartphone, texting, YouTube, Instagram, Facebook, or other social media, for something that was not school work, on an average school day)</t>
  </si>
  <si>
    <t>Has at least one teacher or other adult in your school that you can talk to if you have a problem</t>
  </si>
  <si>
    <t>How much do you think people risk harming themselves physically or in other ways if they smoke one or more packs of cigarettes per day?</t>
  </si>
  <si>
    <t>How much do you think people risk harming themselves physically or in other ways if they use e-cigarettes or other vaping devices?</t>
  </si>
  <si>
    <t>How much do you think people risk harming themselves when they have five or more drinks of an alcoholic beverage once or twice a week?</t>
  </si>
  <si>
    <t>How much do you think people risk harming themselves if they take one or two drinks of an alcoholic beverage nearly every day?</t>
  </si>
  <si>
    <t>How much do you think people risk harming themselves physically or in other ways if they smoke marijuana once or twice a week?</t>
  </si>
  <si>
    <t>How much do you think people risk harming themselves physically or in other ways if they use prescription drugs that are not prescribed to them?</t>
  </si>
  <si>
    <t>How wrong do your parents feel it would be for you to smoke tobacco?</t>
  </si>
  <si>
    <t>How wrong do your friends feel it would be for you to smoke tobacco?</t>
  </si>
  <si>
    <t>How wrong do your parents feel it would be for you to use electronic vapor products?</t>
  </si>
  <si>
    <t>How wrong do your friends feel it would be for you to use electronic vapor products?</t>
  </si>
  <si>
    <t>How wrong do your parents feel it would be for you to have one or two drinks of an alcoholic beverage nearly every day?</t>
  </si>
  <si>
    <t>How wrong do your friends feel it would be for you to have one or two drinks of an alcoholic beverage nearly every day?</t>
  </si>
  <si>
    <t>How wrong do your parents feel it would be for you to smoke marijuana?</t>
  </si>
  <si>
    <t>How wrong do your friends feel it would be for you to smoke marijuana?</t>
  </si>
  <si>
    <t>How wrong do your parents feel it would be for you to use prescription drugs not prescribed to you?</t>
  </si>
  <si>
    <t>How wrong do your friends feel it would be for you to use prescription drugs not prescribed to you?</t>
  </si>
  <si>
    <t>YRBS Question</t>
  </si>
  <si>
    <t>Never or rarely wore a seatbelt when riding in a car</t>
  </si>
  <si>
    <t>Rode in a car driven by someone who had been drinking alcohol</t>
  </si>
  <si>
    <t>Carried a weapon (such as, a gun, knife, or club)</t>
  </si>
  <si>
    <t>Were in a physical fight</t>
  </si>
  <si>
    <t>Were electronically bullied (counting being bullied through texting, Instagram, Facebook, or other social media)</t>
  </si>
  <si>
    <t>Were bullied on school property</t>
  </si>
  <si>
    <t>Parent/family demands/expectations about academics, grades, etc.</t>
  </si>
  <si>
    <t>Difficulty getting enough sleep</t>
  </si>
  <si>
    <t>Extracurricular activity demands or pressures</t>
  </si>
  <si>
    <t>School demands/expectations—such as assignments, homework, etc.</t>
  </si>
  <si>
    <t>Social pressures from friends, peers, etc.</t>
  </si>
  <si>
    <t>Other family or personal issues which cause emotional stress for you</t>
  </si>
  <si>
    <t>Worrying about the future such as college, career, etc.</t>
  </si>
  <si>
    <t>School related factors that cause the most stress; Having to study things you do not understand</t>
  </si>
  <si>
    <t>Teachers expecting too much from you</t>
  </si>
  <si>
    <t>Keeping up with schoolwork</t>
  </si>
  <si>
    <t>Having to concentrate too long during the school day</t>
  </si>
  <si>
    <t>Having to study things you are not interested in</t>
  </si>
  <si>
    <t>Pressure of study</t>
  </si>
  <si>
    <t>Getting up early in the morning to go to school</t>
  </si>
  <si>
    <t>Going to school</t>
  </si>
  <si>
    <t>Seriously thought about attempting suicide</t>
  </si>
  <si>
    <t>Made a plan about how they would attempt suicide</t>
  </si>
  <si>
    <t>Attempted suicide</t>
  </si>
  <si>
    <t>Ever tried cigarette smoking (even one or two puffs)</t>
  </si>
  <si>
    <t>Tried cigarette smoking before age 10 years (for the first time, even one or two puffs)</t>
  </si>
  <si>
    <t>Currently smoked cigarettes (on at least 1 day during the 30 days before the survey)</t>
  </si>
  <si>
    <t>Currently smoked cigarettes frequently (on 20 or more days during the 30 days before the survey)</t>
  </si>
  <si>
    <t>Currently smoked more than 5 cigarettes per day(more than 5 cigarettes per day on the days they smoked, during the past 30 days before the survey)</t>
  </si>
  <si>
    <t>Currently smoked cigars (cigars, cigarillos, or little cigars on at least 1 day during the 30 days before the survey)</t>
  </si>
  <si>
    <t>Currently used smokeless tobacco (chewing tobacco, snuff, dip, snus, or dissolvable tobacco products on at least 1 day during the 30 days before the survey)</t>
  </si>
  <si>
    <t>Used electronic vapor products (including e-cigarettes, e-cigars, e-pipes, vape pipes, vaping pens, e-hookahs, and hookah pens)</t>
  </si>
  <si>
    <t>Ever drank alcohol (other than a few sips)</t>
  </si>
  <si>
    <t>Drank alcohol before age 11 years (for the first time other than a few sips)</t>
  </si>
  <si>
    <t>Currently drank alcohol (at least one drink of alcohol during the 30 days before the survey)</t>
  </si>
  <si>
    <t>Ever used marijuana</t>
  </si>
  <si>
    <t>Tried marijuana before age 10 years (for the first time)</t>
  </si>
  <si>
    <t>Ever taken prescription pain medicine without a doctor’s prescription or differently than how a doctor said to use it (counting drugs such as codeine, Vicodin, OxyCotin, Hydrocodone, and Percocet)</t>
  </si>
  <si>
    <t>Ever used cocaine (any form of cocaine, such as powder, crack, or freebase)</t>
  </si>
  <si>
    <t>Ever sniffed glue, breathed the contents of spray cans, or inhaled paints or sprays to get high</t>
  </si>
  <si>
    <t>Had sexual intercourse</t>
  </si>
  <si>
    <t>Had sexual intercourse before age 10 years (for the first time)</t>
  </si>
  <si>
    <t>Had sexual intercourse with four or more persons (during their life)</t>
  </si>
  <si>
    <t>Did not use a condom (during last sexual intercourse, among students who have had sexual intercourse)</t>
  </si>
  <si>
    <t>Were not trying to lose weight</t>
  </si>
  <si>
    <t>Did not eat breakfast at all during the week (during the 7 days before the survey)</t>
  </si>
  <si>
    <t>Did not eat breakfast on at least one day during the week (during the 7 days before the survey)</t>
  </si>
  <si>
    <t>Were not physically active at least 60 minutes per day on at least one day (doing any kind of physical activity that increased their heart rate and made them breathe hard some of the time during the 7 days before the survey)</t>
  </si>
  <si>
    <t>Were not physically active at least 60 minutes per day on 5 or more days (doing any kind of physical activity that increased their heart rate and made them breathe hard some of the time during the 7 days before the survey)</t>
  </si>
  <si>
    <t>Watched TV for 3 or more hours per day (on an average school day)</t>
  </si>
  <si>
    <t>Played video or computer games or used a computer 3 or more hours per day (for something that was not school work on an average school day)</t>
  </si>
  <si>
    <t>Did not attend physical education classes on 1 or more days (in an average week when they were in school)</t>
  </si>
  <si>
    <t>Did not play on at least 1 sports team (during the past 12 months, counting teams run by school or community groups)</t>
  </si>
  <si>
    <t>Had a concussion from playing a sport or being physically active (one or more times during the 12 months before the survey)</t>
  </si>
  <si>
    <t>Are currently taking medicine or receiving treatment for behavioral health, mental health condition, or emotional problem (from a doctor or other health professional)</t>
  </si>
  <si>
    <t>Opioid-Related EMS Incidents (count, by occurrence), 2018</t>
  </si>
  <si>
    <t>Office of Emergency Medical Services, Bureau of Health Care Safety and Quality, MDPH</t>
  </si>
  <si>
    <t>Massachusetts Registry of Vital Records and Statistics, MDPH, May 2019</t>
  </si>
  <si>
    <t>Age</t>
  </si>
  <si>
    <t>Under 5 years</t>
  </si>
  <si>
    <t>5 to 9 years</t>
  </si>
  <si>
    <t>10 to 14 years</t>
  </si>
  <si>
    <t xml:space="preserve">15 to 19 years </t>
  </si>
  <si>
    <t>20 to 24 years</t>
  </si>
  <si>
    <t>25 to 34 years</t>
  </si>
  <si>
    <t>35 to 44 years</t>
  </si>
  <si>
    <t>45 to 54 years</t>
  </si>
  <si>
    <t>55 to 59 years</t>
  </si>
  <si>
    <t>60 to 64 years</t>
  </si>
  <si>
    <t>65 to 74 years</t>
  </si>
  <si>
    <t>75 to 84 years</t>
  </si>
  <si>
    <t xml:space="preserve">85 years and over </t>
  </si>
  <si>
    <t>Fatal opioid overdoses (count, by residence), 2017</t>
  </si>
  <si>
    <t>Fatal opioid overdoses (count, by occurrence), 2017</t>
  </si>
  <si>
    <t>Opioid-Related EMS Incidents (count, by occurrence), 2017</t>
  </si>
  <si>
    <t>&lt;1</t>
  </si>
  <si>
    <t>Ipswich(2018)</t>
  </si>
  <si>
    <t>Beverly(2016)</t>
  </si>
  <si>
    <t>Q11</t>
  </si>
  <si>
    <t>Q12</t>
  </si>
  <si>
    <t>Q13</t>
  </si>
  <si>
    <t>Q14</t>
  </si>
  <si>
    <t>Q15</t>
  </si>
  <si>
    <t>Q16</t>
  </si>
  <si>
    <t>q18</t>
  </si>
  <si>
    <t>Q18</t>
  </si>
  <si>
    <t>Q17</t>
  </si>
  <si>
    <t>Q20</t>
  </si>
  <si>
    <t>Q19</t>
  </si>
  <si>
    <t>Q21</t>
  </si>
  <si>
    <t>Q22</t>
  </si>
  <si>
    <t>Q23</t>
  </si>
  <si>
    <t>Q24</t>
  </si>
  <si>
    <t>Q25</t>
  </si>
  <si>
    <t>Q26</t>
  </si>
  <si>
    <t>Q30</t>
  </si>
  <si>
    <t>Q31</t>
  </si>
  <si>
    <t>Q34</t>
  </si>
  <si>
    <t>Q35</t>
  </si>
  <si>
    <t>Q36</t>
  </si>
  <si>
    <t>Q42</t>
  </si>
  <si>
    <t>Q43</t>
  </si>
  <si>
    <t>Q54</t>
  </si>
  <si>
    <t>Q55</t>
  </si>
  <si>
    <t>Q56</t>
  </si>
  <si>
    <t>Q57</t>
  </si>
  <si>
    <t>Q58</t>
  </si>
  <si>
    <t>Q60</t>
  </si>
  <si>
    <t>Q61</t>
  </si>
  <si>
    <t>Q67</t>
  </si>
  <si>
    <t>Q68</t>
  </si>
  <si>
    <t>Q71</t>
  </si>
  <si>
    <t>Q10</t>
  </si>
  <si>
    <t>During the past 30 days, did you ever sleep away from your parents or guardians because you were kicked out, ran away, or were abandoned?</t>
  </si>
  <si>
    <t>During the past 12 months, have you ever been a member of a gang?</t>
  </si>
  <si>
    <t>Have you ever been physically forced to have sexual intercourse when you did not want to?</t>
  </si>
  <si>
    <t>During the past 12 months, have you ever been bullied on school property?</t>
  </si>
  <si>
    <t>During the past 12 months, have you ever been electronically bullied? Count being bullied through texting, Instagram, Twitter, Facebook, or other social media apps.</t>
  </si>
  <si>
    <t>Q32</t>
  </si>
  <si>
    <t>During the past 12 months, did you ever feel so sad or hopeless almost every day for two weeks or more in a row that you stopped doing some usual activities?</t>
  </si>
  <si>
    <t>During the past 12 months, did you ever seriously consider attempting suicide?</t>
  </si>
  <si>
    <t>During the past 12 months, did you make a plan about how you would attempt suicide?</t>
  </si>
  <si>
    <t>If you attempted suicide during the past 12 months, did any attempt result in an injury, poisoning, or overdose that had to be treated by a doctor or nurse?</t>
  </si>
  <si>
    <t>Have you ever tried cigarette smoking, even one or two puffs?</t>
  </si>
  <si>
    <t>Q48</t>
  </si>
  <si>
    <t>Have you ever used an electronic vapor product?</t>
  </si>
  <si>
    <t>During the past 30 days, did you drink one or more drinks of an alcoholic beverage?</t>
  </si>
  <si>
    <t>Q59</t>
  </si>
  <si>
    <t>Q62</t>
  </si>
  <si>
    <t>Q63</t>
  </si>
  <si>
    <t>Q64</t>
  </si>
  <si>
    <t>Q65</t>
  </si>
  <si>
    <t>Q66</t>
  </si>
  <si>
    <t>During the past 30 days, have you used prescription drugs not prescribed to you?</t>
  </si>
  <si>
    <t>During the past 12 months, has anyone offered, sold, or given you an illegal drug on school property?</t>
  </si>
  <si>
    <t>Have you ever had sexual intercourse?</t>
  </si>
  <si>
    <t>Did you drink alcohol or use drugs before you had sexual intercourse the last time?</t>
  </si>
  <si>
    <t>Have you ever sent or received sexual messages or nude or semi-nude pictures or videos electronically? </t>
  </si>
  <si>
    <t>During your life, have you ever had at least one drink of alcohol?</t>
  </si>
  <si>
    <t>First tried cigarette smoking before age 13 
years (even one or two puffs)</t>
  </si>
  <si>
    <t>Danvers(2016)</t>
  </si>
  <si>
    <t>During the past 30 days, have you used marijuana?</t>
  </si>
  <si>
    <t>During your life, ever took prescription pain medicine without a doctor's prescription or differently than how a doctor told them to use it (counting drugs such as codeine, Vicodin, Oxycontin, Hydrocodone, and Percocet, one or more times during their life)</t>
  </si>
  <si>
    <t>Q8</t>
  </si>
  <si>
    <t>Q9</t>
  </si>
  <si>
    <t>q14</t>
  </si>
  <si>
    <t>q15</t>
  </si>
  <si>
    <t>q16_1x</t>
  </si>
  <si>
    <t>q16_2x</t>
  </si>
  <si>
    <t>q16_3x</t>
  </si>
  <si>
    <t>q16_4x</t>
  </si>
  <si>
    <t>q16_5x</t>
  </si>
  <si>
    <t>q16_6x</t>
  </si>
  <si>
    <t>q16_7x</t>
  </si>
  <si>
    <t>q16_8x</t>
  </si>
  <si>
    <t>q17_1x</t>
  </si>
  <si>
    <t>q17_2x</t>
  </si>
  <si>
    <t>q17_3x</t>
  </si>
  <si>
    <t>q17_4x</t>
  </si>
  <si>
    <t>q17_5x</t>
  </si>
  <si>
    <t>q17_6x</t>
  </si>
  <si>
    <t>q17_7x</t>
  </si>
  <si>
    <t>q17_8x</t>
  </si>
  <si>
    <t>q19</t>
  </si>
  <si>
    <t>q20</t>
  </si>
  <si>
    <t>q21</t>
  </si>
  <si>
    <t>q22x</t>
  </si>
  <si>
    <t>q23</t>
  </si>
  <si>
    <t>q24x</t>
  </si>
  <si>
    <t>q25x</t>
  </si>
  <si>
    <t>q26x</t>
  </si>
  <si>
    <t>q30x</t>
  </si>
  <si>
    <t>q31</t>
  </si>
  <si>
    <t>q32x</t>
  </si>
  <si>
    <t>q34</t>
  </si>
  <si>
    <t>q35x</t>
  </si>
  <si>
    <t>q36</t>
  </si>
  <si>
    <t>q42</t>
  </si>
  <si>
    <t>q43x</t>
  </si>
  <si>
    <t>q48</t>
  </si>
  <si>
    <t>q54</t>
  </si>
  <si>
    <t>q55</t>
  </si>
  <si>
    <t>q56</t>
  </si>
  <si>
    <t>q57x</t>
  </si>
  <si>
    <t>q58x</t>
  </si>
  <si>
    <t>q59x</t>
  </si>
  <si>
    <t>q60x</t>
  </si>
  <si>
    <t>q61x</t>
  </si>
  <si>
    <t>q62x</t>
  </si>
  <si>
    <t>q62xx</t>
  </si>
  <si>
    <t>q63x</t>
  </si>
  <si>
    <t>q63xx</t>
  </si>
  <si>
    <t>q64x</t>
  </si>
  <si>
    <t>q65x</t>
  </si>
  <si>
    <t>q66x</t>
  </si>
  <si>
    <t>q67x</t>
  </si>
  <si>
    <t>q68x</t>
  </si>
  <si>
    <t>q71x</t>
  </si>
  <si>
    <t>Gloucester(2015)</t>
  </si>
  <si>
    <t>Gloucester(2018)</t>
  </si>
  <si>
    <t>Manchester-Essex(2018)</t>
  </si>
  <si>
    <t>MA(2017)</t>
  </si>
  <si>
    <t>During the past 30 days, drove when they had been drinking alcohol (in a car or other vehicle, one or more times, among students who had driven a car or other vehicle)</t>
  </si>
  <si>
    <t>During the past 30 days, have you at least checked your cell phone, text, or e-mail while driving a car or other vehicle?</t>
  </si>
  <si>
    <t>During the past 12 months, have you at least on one day carried a gun? DO NOT count the days when you carried a gun only for hunting or for a sport, such as target shooting.</t>
  </si>
  <si>
    <t>During the past 30 days, have you at least on one day carried a gun, knife, or club?</t>
  </si>
  <si>
    <t>During the past 30 days, have you at least on one day carried a weapon such as a gun, knife, or club on school property?</t>
  </si>
  <si>
    <t>During the past 30 days, have you at least on one day not go to school because you felt you would be unsafe at school or on your way to or from school?</t>
  </si>
  <si>
    <t>During the past 12 months, have you at least one one day had someone threaten or injur you with a weapon such as a gun, knife, or club on school property?</t>
  </si>
  <si>
    <t>During the past 12 months, have you at least once been in a physical fight?</t>
  </si>
  <si>
    <t>During the past 12 months, have you at least once been in a physical fight on school property?</t>
  </si>
  <si>
    <t>During the past 12 months, have you ever been bullied when not on school property?</t>
  </si>
  <si>
    <t>During the past 12 months, have you seen someone else be bullied at school?</t>
  </si>
  <si>
    <t>During the past 12 months, have you had someone you were dating or going out with physically hurt you on purpose? Count such things as being hit, slammed into something, or injured with an object or weapon.</t>
  </si>
  <si>
    <t>During the past 12 months, have you had someone you were dating or going out with force you to do sexual things that you did not want to do? Count such things as kissing, touching, or being physically forced to have sexual intercourse.</t>
  </si>
  <si>
    <t>During the past 12 months, have you had anyone force you to do sexual things that you did not want to do? Count such things as kissing, touching, or being physically forced to have sexual intercourse.</t>
  </si>
  <si>
    <t>During the past 12 months, have you done something to purposely hurt yourself without wanting to die, such as cutting or burning yourself on purpose?</t>
  </si>
  <si>
    <t>During the past 12 months, did you actually attempt suicide?</t>
  </si>
  <si>
    <t>Have you ever smoked cigars or little cigars?</t>
  </si>
  <si>
    <t>During the past 30 days, on at least one day did you smoke cigarettes?</t>
  </si>
  <si>
    <t>During the past 30 days, on at least one day did you smoke cigars, cigarillos, or little cigars?</t>
  </si>
  <si>
    <t>During the past 30 days,  did you at least on one day use chewing tobacco, snuff, dip, snus, or dissolvable tobacco products? Examples of these products are as Redman, Levi Garrett, Beechnut, Skoal, Skoal Bandits, Copenhagen, Camel Snus, Marlboro Snus, General Snus, Ariva, Stonewall, or Camel Orbs. DO NOT count any electronic vapor products.</t>
  </si>
  <si>
    <t>During the past 30 days, on at least one day did you use an electronic vapor product?</t>
  </si>
  <si>
    <t>During the past 30 days, did you on at least one day have 4 or more drinks of alcohol in a row (if you are female) or 5 or more drinks of alcohol in a row (if you are male)?</t>
  </si>
  <si>
    <t>During your life, have you ever used marijuana?</t>
  </si>
  <si>
    <t>During the past 30 days, did you on at least one day use marijuana on school property?</t>
  </si>
  <si>
    <t>During your life, have you used any form of cocaine, including powder, crack, or freebase?</t>
  </si>
  <si>
    <t>During your life, have you used heroin? It is also called smack, junk, or China White.</t>
  </si>
  <si>
    <t>During your life, have you used methamphetamines? It is also called speed, crystal, crank, or ice.</t>
  </si>
  <si>
    <t>During your life, have you used ecstasy? It is also called MDMA.</t>
  </si>
  <si>
    <t>During your life, have you used synthetic marijuana? It is also called K2, Spice, fake weed, King Kong, Yucatan Fire, Skunk, or Moon Rocks.</t>
  </si>
  <si>
    <t>During your life, have you taken over-the-counter medication, including cough syrup, to get high?</t>
  </si>
  <si>
    <t>During your life, have you used other illegal drugs?</t>
  </si>
  <si>
    <t xml:space="preserve">During your life,  have you used a needle to inject any illegal drug into your body? </t>
  </si>
  <si>
    <t>During the past 30 days, did you sniff glue, breathe the contents of aerosol spray cans, or inhale any paints or sprays to get high?</t>
  </si>
  <si>
    <t>Cigarette, E-cigarette, Alcohol, Marijuana, Prescription Drugs (Moderate or Great Risk)</t>
  </si>
  <si>
    <t>Cigarette, E-cigarette, Alcohol, Marijuana, Prescription Drugs (Wrong or Very Wrong)</t>
  </si>
  <si>
    <t>Risky Behavior and Threats to Safety</t>
  </si>
  <si>
    <t>Relationship and Sexual Violence</t>
  </si>
  <si>
    <t>Bullying</t>
  </si>
  <si>
    <t xml:space="preserve">Self-Harm and Suicidality </t>
  </si>
  <si>
    <t>Substance Use</t>
  </si>
  <si>
    <t>Sexual Behavior</t>
  </si>
  <si>
    <t>Physical Activity</t>
  </si>
  <si>
    <t>Can talk with at least one parent or other adult family members about things that are important to them</t>
  </si>
  <si>
    <t>Social Support</t>
  </si>
  <si>
    <t>Never or rarely wore a helmet when rollerblading or riding a skateboard (among those who rollerbladed or rode a skateboard)</t>
  </si>
  <si>
    <t>Which of the following do you find causes the most negative stress for you? (One response selected )</t>
  </si>
  <si>
    <t>Busy schedule (school, activities, sports, etc.)</t>
  </si>
  <si>
    <t>Which of the following do you find mos stressful about school? (One response selected )</t>
  </si>
  <si>
    <t>Physical Activity and Nutrition</t>
  </si>
  <si>
    <t>During the past 30 days, have you ridden in a car or other vehicle driven by someone who had been drinking alcohol?</t>
  </si>
  <si>
    <t>During the past 12 months, did not try to quit using all tobacco products, including cigarettes, cigars, smokeless tobacco, shisha or hookah tobacco, and electronic vapor products</t>
  </si>
  <si>
    <t>Never or rarely wore a helmet when riding a bicycle (among those who rode a bicycle)</t>
  </si>
  <si>
    <t>Available data did not permit all indicators to be reported for individual cities and towns. Identical values for individual towns or cities reported are derived from same Massachusetts Aging Service Access Points (ASAPs) or county-level indicator values.</t>
  </si>
  <si>
    <t>% with any physical activity in the last month</t>
  </si>
  <si>
    <t>% with flu shot past year</t>
  </si>
  <si>
    <t>Nutrition/Diet</t>
  </si>
  <si>
    <t>% with 5 or more servings of fruit &amp; vegetables per day</t>
  </si>
  <si>
    <t>% self reported obese</t>
  </si>
  <si>
    <t>% clinically diagnosed obese</t>
  </si>
  <si>
    <t>% 65+ with osteoporosis</t>
  </si>
  <si>
    <t>Center for Health Information and Analysis Hospital Discharge Data 2017</t>
  </si>
  <si>
    <t>Hypertension Admission Rate, Crude Rate per 100,000 Population (among 18+ years)</t>
  </si>
  <si>
    <t>Heart Failure Admissions Rate, Crude Rate per 100,000 Population (among 18+ years)</t>
  </si>
  <si>
    <t>Bacterial Pneumonia Admission Rate, per 100,000 Population (among 18+ years)</t>
  </si>
  <si>
    <t>Hospitalizations, Crude Rate per 100,000</t>
  </si>
  <si>
    <t>Inpatient hospitalizations, Crude Rate per 100,000</t>
  </si>
  <si>
    <t>Inpatient hospitalizations (crude rate per 100,000)</t>
  </si>
  <si>
    <t>Diabetes Short-Term Complications Admission Rate, Crude Rate per 100,000 Population (among 18+ years)(PQI-01)</t>
  </si>
  <si>
    <t>Diabetes Long-Term Complications Admission Rate, Crude Rate per 100,000 Population (among 18+ years)(PQI-03)</t>
  </si>
  <si>
    <t>Uncontrolled Diabetes Admissions Rate, Crude Rate per 100,000 Population (among 18+ years)(PQI-14)</t>
  </si>
  <si>
    <t>Prevention Quality Diabetes Composite, Crude Rate per 100,000 Population (among 18+ years)(PQI-93)</t>
  </si>
  <si>
    <t>Asthma in Younger Adults Admissions Rate, Crude Rate per 100,000 Population (among 20-44 years)(PQI-15)</t>
  </si>
  <si>
    <t>Chronic Obstructive Pulmonary Disease (COPD) or Asthma in Older Adults Admissions Rate, 
Crude Rate per 100,000 Population (among 45+ years)(PQI-05)</t>
  </si>
  <si>
    <t>Urinary Tract Infection Admissions Rate, per 100,000 Population (among 18+ years)(PQI-12)</t>
  </si>
  <si>
    <t>Prevention Quality Acute Composite, Crude Rate per 100,000 Population (among 18+ years)(PQI-91)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</si>
</sst>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_(* #,##0_);_(* \(#,##0\);_(* &quot;-&quot;??_);_(@_)"/>
    <numFmt numFmtId="166" formatCode="0.0"/>
    <numFmt numFmtId="167" formatCode="#,##0.0"/>
    <numFmt numFmtId="168" formatCode="&quot;$&quot;#,##0.00"/>
    <numFmt numFmtId="169" formatCode="&quot;$&quot;#,##0"/>
  </numFmts>
  <fonts count="58" x14ac:knownFonts="1">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b/>
      <sz val="11"/>
      <color indexed="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Arial"/>
      <family val="2"/>
    </font>
    <font>
      <sz val="9"/>
      <name val="Calibri"/>
      <family val="2"/>
      <scheme val="minor"/>
    </font>
    <font>
      <b/>
      <sz val="9"/>
      <color theme="0"/>
      <name val="Calibri"/>
      <family val="2"/>
      <scheme val="minor"/>
    </font>
    <font>
      <i/>
      <sz val="9"/>
      <color theme="1"/>
      <name val="Calibri"/>
      <family val="2"/>
      <scheme val="minor"/>
    </font>
    <font>
      <sz val="9"/>
      <color rgb="FF000000"/>
      <name val="Calibri"/>
      <family val="2"/>
    </font>
    <font>
      <sz val="11"/>
      <name val="Calibri"/>
      <family val="2"/>
      <scheme val="minor"/>
    </font>
    <font>
      <i/>
      <sz val="10"/>
      <color theme="1"/>
      <name val="Calibri"/>
      <family val="2"/>
      <scheme val="minor"/>
    </font>
    <font>
      <b/>
      <sz val="12"/>
      <color theme="1"/>
      <name val="Calibri"/>
      <family val="2"/>
      <scheme val="minor"/>
    </font>
    <font>
      <sz val="12"/>
      <color theme="1"/>
      <name val="Calibri"/>
      <family val="2"/>
      <scheme val="minor"/>
    </font>
    <font>
      <sz val="9"/>
      <color rgb="FF000000"/>
      <name val="Calibri"/>
      <family val="2"/>
      <scheme val="minor"/>
    </font>
    <font>
      <b/>
      <sz val="10"/>
      <color theme="1"/>
      <name val="Calibri"/>
      <family val="2"/>
      <scheme val="minor"/>
    </font>
    <font>
      <sz val="10"/>
      <color rgb="FF000000"/>
      <name val="Calibri"/>
      <family val="2"/>
      <scheme val="minor"/>
    </font>
    <font>
      <sz val="11"/>
      <color rgb="FF000000"/>
      <name val="Calibri"/>
      <family val="2"/>
      <scheme val="minor"/>
    </font>
    <font>
      <b/>
      <sz val="10"/>
      <color theme="0"/>
      <name val="Calibri"/>
      <family val="2"/>
      <scheme val="minor"/>
    </font>
    <font>
      <sz val="10"/>
      <name val="Calibri"/>
      <family val="2"/>
      <scheme val="minor"/>
    </font>
    <font>
      <i/>
      <sz val="8"/>
      <color theme="1"/>
      <name val="Calibri"/>
      <family val="2"/>
      <scheme val="minor"/>
    </font>
    <font>
      <sz val="10"/>
      <color indexed="8"/>
      <name val="Arial"/>
      <family val="2"/>
    </font>
    <font>
      <sz val="9.5"/>
      <color rgb="FF000000"/>
      <name val="Arial"/>
      <family val="2"/>
    </font>
    <font>
      <b/>
      <sz val="9.5"/>
      <color rgb="FF112277"/>
      <name val="Arial"/>
      <family val="2"/>
    </font>
  </fonts>
  <fills count="6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7" tint="-0.249977111117893"/>
        <bgColor indexed="64"/>
      </patternFill>
    </fill>
    <fill>
      <patternFill patternType="solid">
        <fgColor theme="7" tint="-0.49998474074526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EDF2F9"/>
        <bgColor indexed="64"/>
      </patternFill>
    </fill>
    <fill>
      <patternFill patternType="solid">
        <fgColor rgb="FFFFFFFF"/>
        <bgColor indexed="64"/>
      </patternFill>
    </fill>
    <fill>
      <patternFill patternType="solid">
        <fgColor rgb="FFFAFBFE"/>
        <bgColor indexed="64"/>
      </patternFill>
    </fill>
    <fill>
      <patternFill patternType="solid">
        <fgColor theme="1" tint="0.49998474074526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rgb="FFC1C1C1"/>
      </top>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C1C1C1"/>
      </left>
      <right style="thin">
        <color rgb="FFC1C1C1"/>
      </right>
      <top style="thin">
        <color rgb="FFC1C1C1"/>
      </top>
      <bottom style="thin">
        <color rgb="FFC1C1C1"/>
      </bottom>
      <diagonal/>
    </border>
  </borders>
  <cellStyleXfs count="196">
    <xf numFmtId="0" fontId="0" fillId="0" borderId="0"/>
    <xf numFmtId="9" fontId="4" fillId="0" borderId="0" applyFont="0" applyFill="0" applyBorder="0" applyAlignment="0" applyProtection="0"/>
    <xf numFmtId="0" fontId="21" fillId="35" borderId="0" applyNumberFormat="0" applyBorder="0" applyAlignment="0" applyProtection="0"/>
    <xf numFmtId="0" fontId="21" fillId="35" borderId="0" applyNumberFormat="0" applyBorder="0" applyAlignment="0" applyProtection="0"/>
    <xf numFmtId="0" fontId="4" fillId="12" borderId="0" applyNumberFormat="0" applyBorder="0" applyAlignment="0" applyProtection="0"/>
    <xf numFmtId="0" fontId="21" fillId="35"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4" fillId="16" borderId="0" applyNumberFormat="0" applyBorder="0" applyAlignment="0" applyProtection="0"/>
    <xf numFmtId="0" fontId="21" fillId="3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4" fillId="20"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4" fillId="24"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4" fillId="28"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4" fillId="32" borderId="0" applyNumberFormat="0" applyBorder="0" applyAlignment="0" applyProtection="0"/>
    <xf numFmtId="0" fontId="21" fillId="36"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4" fillId="13"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4" fillId="17" borderId="0" applyNumberFormat="0" applyBorder="0" applyAlignment="0" applyProtection="0"/>
    <xf numFmtId="0" fontId="21" fillId="44"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4" fillId="21" borderId="0" applyNumberFormat="0" applyBorder="0" applyAlignment="0" applyProtection="0"/>
    <xf numFmtId="0" fontId="21" fillId="4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4" fillId="25"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4" fillId="29" borderId="0" applyNumberFormat="0" applyBorder="0" applyAlignment="0" applyProtection="0"/>
    <xf numFmtId="0" fontId="21" fillId="43"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4" fillId="33" borderId="0" applyNumberFormat="0" applyBorder="0" applyAlignment="0" applyProtection="0"/>
    <xf numFmtId="0" fontId="21" fillId="47"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0" fillId="14"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0" fillId="18" borderId="0" applyNumberFormat="0" applyBorder="0" applyAlignment="0" applyProtection="0"/>
    <xf numFmtId="0" fontId="24" fillId="44"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0" fillId="22" borderId="0" applyNumberFormat="0" applyBorder="0" applyAlignment="0" applyProtection="0"/>
    <xf numFmtId="0" fontId="24" fillId="46"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0" fillId="26" borderId="0" applyNumberFormat="0" applyBorder="0" applyAlignment="0" applyProtection="0"/>
    <xf numFmtId="0" fontId="24" fillId="5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0" fillId="30" borderId="0" applyNumberFormat="0" applyBorder="0" applyAlignment="0" applyProtection="0"/>
    <xf numFmtId="0" fontId="24" fillId="48"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0" fillId="34" borderId="0" applyNumberFormat="0" applyBorder="0" applyAlignment="0" applyProtection="0"/>
    <xf numFmtId="0" fontId="24" fillId="5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0" fillId="11" borderId="0" applyNumberFormat="0" applyBorder="0" applyAlignment="0" applyProtection="0"/>
    <xf numFmtId="0" fontId="24" fillId="5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0" fillId="15" borderId="0" applyNumberFormat="0" applyBorder="0" applyAlignment="0" applyProtection="0"/>
    <xf numFmtId="0" fontId="24" fillId="5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0" fillId="19" borderId="0" applyNumberFormat="0" applyBorder="0" applyAlignment="0" applyProtection="0"/>
    <xf numFmtId="0" fontId="24" fillId="54"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0" fillId="23" borderId="0" applyNumberFormat="0" applyBorder="0" applyAlignment="0" applyProtection="0"/>
    <xf numFmtId="0" fontId="24" fillId="5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0" fillId="27" borderId="0" applyNumberFormat="0" applyBorder="0" applyAlignment="0" applyProtection="0"/>
    <xf numFmtId="0" fontId="24" fillId="48"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0" fillId="31" borderId="0" applyNumberFormat="0" applyBorder="0" applyAlignment="0" applyProtection="0"/>
    <xf numFmtId="0" fontId="24" fillId="55"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10" fillId="5" borderId="0" applyNumberFormat="0" applyBorder="0" applyAlignment="0" applyProtection="0"/>
    <xf numFmtId="0" fontId="34" fillId="37" borderId="0" applyNumberFormat="0" applyBorder="0" applyAlignment="0" applyProtection="0"/>
    <xf numFmtId="0" fontId="25" fillId="42" borderId="21" applyNumberFormat="0" applyAlignment="0" applyProtection="0"/>
    <xf numFmtId="0" fontId="25" fillId="42" borderId="21" applyNumberFormat="0" applyAlignment="0" applyProtection="0"/>
    <xf numFmtId="0" fontId="14" fillId="8" borderId="15" applyNumberFormat="0" applyAlignment="0" applyProtection="0"/>
    <xf numFmtId="0" fontId="25" fillId="42" borderId="21" applyNumberFormat="0" applyAlignment="0" applyProtection="0"/>
    <xf numFmtId="0" fontId="26" fillId="56" borderId="22" applyNumberFormat="0" applyAlignment="0" applyProtection="0"/>
    <xf numFmtId="0" fontId="26" fillId="56" borderId="22" applyNumberFormat="0" applyAlignment="0" applyProtection="0"/>
    <xf numFmtId="0" fontId="16" fillId="9" borderId="18" applyNumberFormat="0" applyAlignment="0" applyProtection="0"/>
    <xf numFmtId="0" fontId="26" fillId="56" borderId="22"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39" borderId="0" applyNumberFormat="0" applyBorder="0" applyAlignment="0" applyProtection="0"/>
    <xf numFmtId="0" fontId="28" fillId="39" borderId="0" applyNumberFormat="0" applyBorder="0" applyAlignment="0" applyProtection="0"/>
    <xf numFmtId="0" fontId="9" fillId="4" borderId="0" applyNumberFormat="0" applyBorder="0" applyAlignment="0" applyProtection="0"/>
    <xf numFmtId="0" fontId="28" fillId="39" borderId="0" applyNumberFormat="0" applyBorder="0" applyAlignment="0" applyProtection="0"/>
    <xf numFmtId="0" fontId="35" fillId="0" borderId="23" applyNumberFormat="0" applyFill="0" applyAlignment="0" applyProtection="0"/>
    <xf numFmtId="0" fontId="35" fillId="0" borderId="23" applyNumberFormat="0" applyFill="0" applyAlignment="0" applyProtection="0"/>
    <xf numFmtId="0" fontId="6" fillId="0" borderId="12" applyNumberFormat="0" applyFill="0" applyAlignment="0" applyProtection="0"/>
    <xf numFmtId="0" fontId="35" fillId="0" borderId="23" applyNumberFormat="0" applyFill="0" applyAlignment="0" applyProtection="0"/>
    <xf numFmtId="0" fontId="36" fillId="0" borderId="24" applyNumberFormat="0" applyFill="0" applyAlignment="0" applyProtection="0"/>
    <xf numFmtId="0" fontId="36" fillId="0" borderId="24" applyNumberFormat="0" applyFill="0" applyAlignment="0" applyProtection="0"/>
    <xf numFmtId="0" fontId="7" fillId="0" borderId="1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8" fillId="0" borderId="1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 fillId="0" borderId="0" applyNumberFormat="0" applyFill="0" applyBorder="0" applyAlignment="0" applyProtection="0"/>
    <xf numFmtId="0" fontId="37" fillId="0" borderId="0" applyNumberFormat="0" applyFill="0" applyBorder="0" applyAlignment="0" applyProtection="0"/>
    <xf numFmtId="0" fontId="29" fillId="36" borderId="21" applyNumberFormat="0" applyAlignment="0" applyProtection="0"/>
    <xf numFmtId="0" fontId="29" fillId="36" borderId="21" applyNumberFormat="0" applyAlignment="0" applyProtection="0"/>
    <xf numFmtId="0" fontId="12" fillId="7" borderId="15" applyNumberFormat="0" applyAlignment="0" applyProtection="0"/>
    <xf numFmtId="0" fontId="29" fillId="36" borderId="21" applyNumberFormat="0" applyAlignment="0" applyProtection="0"/>
    <xf numFmtId="0" fontId="30" fillId="0" borderId="26" applyNumberFormat="0" applyFill="0" applyAlignment="0" applyProtection="0"/>
    <xf numFmtId="0" fontId="30" fillId="0" borderId="26" applyNumberFormat="0" applyFill="0" applyAlignment="0" applyProtection="0"/>
    <xf numFmtId="0" fontId="15" fillId="0" borderId="17" applyNumberFormat="0" applyFill="0" applyAlignment="0" applyProtection="0"/>
    <xf numFmtId="0" fontId="30" fillId="0" borderId="26" applyNumberFormat="0" applyFill="0" applyAlignment="0" applyProtection="0"/>
    <xf numFmtId="0" fontId="31" fillId="45" borderId="0" applyNumberFormat="0" applyBorder="0" applyAlignment="0" applyProtection="0"/>
    <xf numFmtId="0" fontId="31" fillId="45" borderId="0" applyNumberFormat="0" applyBorder="0" applyAlignment="0" applyProtection="0"/>
    <xf numFmtId="0" fontId="11" fillId="6" borderId="0" applyNumberFormat="0" applyBorder="0" applyAlignment="0" applyProtection="0"/>
    <xf numFmtId="0" fontId="31" fillId="45" borderId="0" applyNumberFormat="0" applyBorder="0" applyAlignment="0" applyProtection="0"/>
    <xf numFmtId="0" fontId="22" fillId="0" borderId="0"/>
    <xf numFmtId="0" fontId="21" fillId="0" borderId="0"/>
    <xf numFmtId="0" fontId="21" fillId="0" borderId="0"/>
    <xf numFmtId="0" fontId="4" fillId="0" borderId="0"/>
    <xf numFmtId="0" fontId="21" fillId="0" borderId="0"/>
    <xf numFmtId="0" fontId="21" fillId="38" borderId="27" applyNumberFormat="0" applyFont="0" applyAlignment="0" applyProtection="0"/>
    <xf numFmtId="0" fontId="21" fillId="38" borderId="27" applyNumberFormat="0" applyFont="0" applyAlignment="0" applyProtection="0"/>
    <xf numFmtId="0" fontId="4" fillId="10" borderId="19" applyNumberFormat="0" applyFont="0" applyAlignment="0" applyProtection="0"/>
    <xf numFmtId="0" fontId="21" fillId="38" borderId="27" applyNumberFormat="0" applyFont="0" applyAlignment="0" applyProtection="0"/>
    <xf numFmtId="0" fontId="32" fillId="42" borderId="28" applyNumberFormat="0" applyAlignment="0" applyProtection="0"/>
    <xf numFmtId="0" fontId="32" fillId="42" borderId="28" applyNumberFormat="0" applyAlignment="0" applyProtection="0"/>
    <xf numFmtId="0" fontId="13" fillId="8" borderId="16" applyNumberFormat="0" applyAlignment="0" applyProtection="0"/>
    <xf numFmtId="0" fontId="32" fillId="42" borderId="28"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xf numFmtId="0" fontId="23" fillId="0" borderId="29" applyNumberFormat="0" applyFill="0" applyAlignment="0" applyProtection="0"/>
    <xf numFmtId="0" fontId="23" fillId="0" borderId="29" applyNumberFormat="0" applyFill="0" applyAlignment="0" applyProtection="0"/>
    <xf numFmtId="0" fontId="19" fillId="0" borderId="20" applyNumberFormat="0" applyFill="0" applyAlignment="0" applyProtection="0"/>
    <xf numFmtId="0" fontId="23" fillId="0" borderId="2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7" fillId="0" borderId="0" applyNumberFormat="0" applyFill="0" applyBorder="0" applyAlignment="0" applyProtection="0"/>
    <xf numFmtId="0" fontId="33" fillId="0" borderId="0" applyNumberFormat="0" applyFill="0" applyBorder="0" applyAlignment="0" applyProtection="0"/>
    <xf numFmtId="0" fontId="39" fillId="0" borderId="0"/>
    <xf numFmtId="0" fontId="22" fillId="0" borderId="0"/>
    <xf numFmtId="0" fontId="22" fillId="0" borderId="0"/>
    <xf numFmtId="0" fontId="22" fillId="0" borderId="0"/>
    <xf numFmtId="0" fontId="22" fillId="0" borderId="0"/>
    <xf numFmtId="43" fontId="4"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9" fontId="22"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0" fontId="55" fillId="0" borderId="0">
      <alignment vertical="top"/>
    </xf>
    <xf numFmtId="0" fontId="56" fillId="0" borderId="0"/>
    <xf numFmtId="0" fontId="56" fillId="0" borderId="0"/>
    <xf numFmtId="0" fontId="56" fillId="0" borderId="0"/>
  </cellStyleXfs>
  <cellXfs count="336">
    <xf numFmtId="0" fontId="0" fillId="0" borderId="0" xfId="0"/>
    <xf numFmtId="0" fontId="0" fillId="0" borderId="1" xfId="0" applyBorder="1"/>
    <xf numFmtId="0" fontId="0" fillId="0" borderId="3" xfId="0" applyBorder="1"/>
    <xf numFmtId="0" fontId="0" fillId="0" borderId="2" xfId="0" applyBorder="1"/>
    <xf numFmtId="0" fontId="0" fillId="0" borderId="0" xfId="0" applyBorder="1"/>
    <xf numFmtId="0" fontId="0" fillId="0" borderId="5" xfId="0" applyBorder="1"/>
    <xf numFmtId="0" fontId="0" fillId="2" borderId="0" xfId="0" applyFill="1"/>
    <xf numFmtId="0" fontId="0" fillId="3" borderId="0" xfId="0" applyFill="1"/>
    <xf numFmtId="0" fontId="0" fillId="0" borderId="10" xfId="0" applyBorder="1"/>
    <xf numFmtId="0" fontId="0" fillId="0" borderId="0" xfId="0" applyBorder="1" applyAlignment="1">
      <alignment horizontal="left" wrapText="1"/>
    </xf>
    <xf numFmtId="0" fontId="3" fillId="0" borderId="6"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0" fillId="0" borderId="0" xfId="0" applyNumberFormat="1"/>
    <xf numFmtId="0" fontId="40" fillId="0" borderId="0" xfId="179" applyFont="1" applyBorder="1" applyAlignment="1">
      <alignment horizontal="right"/>
    </xf>
    <xf numFmtId="0" fontId="16" fillId="57" borderId="11" xfId="0" applyFont="1" applyFill="1" applyBorder="1" applyAlignment="1">
      <alignment horizontal="left"/>
    </xf>
    <xf numFmtId="0" fontId="16" fillId="57" borderId="9" xfId="0" applyFont="1" applyFill="1" applyBorder="1" applyAlignment="1">
      <alignment horizontal="left"/>
    </xf>
    <xf numFmtId="0" fontId="1" fillId="0" borderId="0" xfId="0" applyNumberFormat="1" applyFont="1" applyAlignment="1">
      <alignment horizontal="right"/>
    </xf>
    <xf numFmtId="0" fontId="0" fillId="0" borderId="1" xfId="0" applyBorder="1" applyAlignment="1">
      <alignment horizontal="center"/>
    </xf>
    <xf numFmtId="0" fontId="0" fillId="0" borderId="0" xfId="0"/>
    <xf numFmtId="0" fontId="2" fillId="0" borderId="0" xfId="0" applyFont="1" applyBorder="1" applyAlignment="1">
      <alignment horizontal="left" indent="2"/>
    </xf>
    <xf numFmtId="0" fontId="2" fillId="0" borderId="0" xfId="0" applyFont="1" applyBorder="1" applyAlignment="1">
      <alignment horizontal="left" wrapText="1" indent="2"/>
    </xf>
    <xf numFmtId="0" fontId="16" fillId="57" borderId="3" xfId="0" applyFont="1" applyFill="1" applyBorder="1" applyAlignment="1">
      <alignment horizontal="left"/>
    </xf>
    <xf numFmtId="0" fontId="0" fillId="0" borderId="0" xfId="0" applyFont="1" applyBorder="1" applyAlignment="1">
      <alignment wrapText="1"/>
    </xf>
    <xf numFmtId="0" fontId="3" fillId="0" borderId="1" xfId="0" applyFont="1" applyFill="1" applyBorder="1" applyAlignment="1">
      <alignment horizontal="left"/>
    </xf>
    <xf numFmtId="0" fontId="0" fillId="0" borderId="0" xfId="0" applyBorder="1"/>
    <xf numFmtId="0" fontId="0" fillId="0" borderId="0" xfId="0" applyAlignment="1">
      <alignment wrapText="1"/>
    </xf>
    <xf numFmtId="0" fontId="19" fillId="0" borderId="0" xfId="0" applyFont="1"/>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applyBorder="1" applyAlignment="1">
      <alignment horizontal="left"/>
    </xf>
    <xf numFmtId="0" fontId="16" fillId="57" borderId="1" xfId="0" applyFont="1" applyFill="1" applyBorder="1" applyAlignment="1">
      <alignment horizontal="left"/>
    </xf>
    <xf numFmtId="0" fontId="16" fillId="57" borderId="8" xfId="0" applyFont="1" applyFill="1" applyBorder="1" applyAlignment="1">
      <alignment horizontal="left"/>
    </xf>
    <xf numFmtId="0" fontId="16" fillId="57" borderId="5" xfId="0" applyFont="1" applyFill="1" applyBorder="1" applyAlignment="1">
      <alignment horizontal="left"/>
    </xf>
    <xf numFmtId="0" fontId="16" fillId="57" borderId="2" xfId="0" applyFont="1" applyFill="1" applyBorder="1" applyAlignment="1">
      <alignment horizontal="left"/>
    </xf>
    <xf numFmtId="3" fontId="40" fillId="0" borderId="4" xfId="0" applyNumberFormat="1" applyFont="1" applyFill="1" applyBorder="1" applyAlignment="1" applyProtection="1">
      <alignment horizontal="right"/>
    </xf>
    <xf numFmtId="0" fontId="45" fillId="0" borderId="0" xfId="0" applyFont="1" applyAlignment="1">
      <alignment wrapText="1"/>
    </xf>
    <xf numFmtId="0" fontId="19" fillId="0" borderId="1" xfId="0" applyFont="1" applyBorder="1" applyAlignment="1">
      <alignment horizontal="right"/>
    </xf>
    <xf numFmtId="0" fontId="46" fillId="0" borderId="0" xfId="0" applyFont="1" applyAlignment="1">
      <alignment wrapText="1"/>
    </xf>
    <xf numFmtId="0" fontId="46" fillId="0" borderId="0" xfId="0" applyFont="1"/>
    <xf numFmtId="0" fontId="0" fillId="0" borderId="0" xfId="0" applyFont="1" applyAlignment="1">
      <alignment wrapText="1"/>
    </xf>
    <xf numFmtId="0" fontId="0" fillId="0" borderId="0" xfId="0" applyFont="1" applyAlignment="1">
      <alignment horizontal="left" wrapText="1" indent="1"/>
    </xf>
    <xf numFmtId="0" fontId="0" fillId="0" borderId="0" xfId="0" applyAlignment="1">
      <alignment horizontal="left" indent="1"/>
    </xf>
    <xf numFmtId="0" fontId="19" fillId="0" borderId="0" xfId="0" applyFont="1" applyAlignment="1">
      <alignment wrapText="1"/>
    </xf>
    <xf numFmtId="0" fontId="0" fillId="0" borderId="0" xfId="0" applyAlignment="1">
      <alignment horizontal="left" wrapText="1" indent="1"/>
    </xf>
    <xf numFmtId="0" fontId="0" fillId="0" borderId="0" xfId="0" applyAlignment="1">
      <alignment horizontal="left" wrapText="1"/>
    </xf>
    <xf numFmtId="0" fontId="1" fillId="0" borderId="0" xfId="0" applyNumberFormat="1" applyFont="1" applyFill="1" applyBorder="1" applyAlignment="1">
      <alignment horizontal="right"/>
    </xf>
    <xf numFmtId="0" fontId="41" fillId="57" borderId="1" xfId="0" applyNumberFormat="1" applyFont="1" applyFill="1" applyBorder="1" applyAlignment="1">
      <alignment horizontal="right"/>
    </xf>
    <xf numFmtId="0" fontId="1" fillId="0" borderId="4" xfId="184" applyNumberFormat="1" applyFont="1" applyFill="1" applyBorder="1" applyAlignment="1">
      <alignment horizontal="right"/>
    </xf>
    <xf numFmtId="2" fontId="0" fillId="0" borderId="2" xfId="0" applyNumberFormat="1" applyBorder="1"/>
    <xf numFmtId="0" fontId="0" fillId="0" borderId="0" xfId="0"/>
    <xf numFmtId="165" fontId="0" fillId="0" borderId="0" xfId="184" applyNumberFormat="1" applyFont="1"/>
    <xf numFmtId="166" fontId="0" fillId="0" borderId="4" xfId="1" applyNumberFormat="1" applyFont="1" applyFill="1" applyBorder="1" applyAlignment="1">
      <alignment horizontal="right"/>
    </xf>
    <xf numFmtId="0" fontId="0" fillId="0" borderId="0" xfId="0" applyFont="1" applyFill="1" applyBorder="1"/>
    <xf numFmtId="0" fontId="2" fillId="0" borderId="0" xfId="0" applyFont="1" applyBorder="1" applyAlignment="1">
      <alignment horizontal="left" indent="4"/>
    </xf>
    <xf numFmtId="0" fontId="2" fillId="0" borderId="0" xfId="0" applyFont="1" applyBorder="1" applyAlignment="1">
      <alignment horizontal="left" wrapText="1" indent="4"/>
    </xf>
    <xf numFmtId="0" fontId="2" fillId="0" borderId="5" xfId="0" applyFont="1" applyBorder="1" applyAlignment="1">
      <alignment horizontal="left" wrapText="1" indent="2"/>
    </xf>
    <xf numFmtId="0" fontId="0" fillId="0" borderId="5" xfId="0" applyBorder="1" applyAlignment="1">
      <alignment horizontal="left" wrapText="1"/>
    </xf>
    <xf numFmtId="0" fontId="2" fillId="0" borderId="5" xfId="0" applyFont="1" applyBorder="1" applyAlignment="1">
      <alignment horizontal="left" wrapText="1" indent="5"/>
    </xf>
    <xf numFmtId="0" fontId="2" fillId="0" borderId="6" xfId="0" applyFont="1" applyBorder="1" applyAlignment="1">
      <alignment horizontal="left" wrapText="1" indent="5"/>
    </xf>
    <xf numFmtId="0" fontId="2" fillId="0" borderId="5" xfId="0" applyFont="1" applyBorder="1" applyAlignment="1">
      <alignment horizontal="left" indent="2"/>
    </xf>
    <xf numFmtId="0" fontId="2" fillId="0" borderId="5" xfId="0" applyFont="1" applyBorder="1" applyAlignment="1">
      <alignment horizontal="left" wrapText="1" indent="3"/>
    </xf>
    <xf numFmtId="0" fontId="42" fillId="0" borderId="32" xfId="0" applyFont="1" applyFill="1" applyBorder="1" applyAlignment="1">
      <alignment horizontal="center"/>
    </xf>
    <xf numFmtId="0" fontId="0" fillId="0" borderId="0" xfId="0" applyBorder="1" applyAlignment="1">
      <alignment horizontal="left"/>
    </xf>
    <xf numFmtId="0" fontId="16" fillId="57" borderId="2" xfId="0" applyFont="1" applyFill="1" applyBorder="1" applyAlignment="1">
      <alignment horizontal="left" indent="1"/>
    </xf>
    <xf numFmtId="0" fontId="2" fillId="0" borderId="1" xfId="0" applyFont="1" applyBorder="1" applyAlignment="1">
      <alignment horizontal="left" indent="2"/>
    </xf>
    <xf numFmtId="0" fontId="1" fillId="0" borderId="0" xfId="0" applyFont="1" applyFill="1" applyBorder="1" applyAlignment="1">
      <alignment horizontal="left" wrapText="1"/>
    </xf>
    <xf numFmtId="165" fontId="1" fillId="0" borderId="4" xfId="184" applyNumberFormat="1" applyFont="1" applyFill="1" applyBorder="1"/>
    <xf numFmtId="165" fontId="1" fillId="0" borderId="30" xfId="184" applyNumberFormat="1" applyFont="1" applyFill="1" applyBorder="1"/>
    <xf numFmtId="0" fontId="1" fillId="0" borderId="0" xfId="0" applyNumberFormat="1" applyFont="1" applyFill="1" applyAlignment="1">
      <alignment horizontal="right"/>
    </xf>
    <xf numFmtId="164" fontId="1" fillId="0" borderId="4" xfId="184" applyNumberFormat="1" applyFont="1" applyFill="1" applyBorder="1"/>
    <xf numFmtId="0" fontId="42" fillId="0" borderId="32" xfId="0" applyNumberFormat="1" applyFont="1" applyFill="1" applyBorder="1" applyAlignment="1">
      <alignment horizontal="right"/>
    </xf>
    <xf numFmtId="165" fontId="0" fillId="0" borderId="4" xfId="184" applyNumberFormat="1" applyFont="1" applyFill="1" applyBorder="1"/>
    <xf numFmtId="0" fontId="1" fillId="0" borderId="2" xfId="0" applyNumberFormat="1" applyFont="1" applyFill="1" applyBorder="1" applyAlignment="1">
      <alignment horizontal="right"/>
    </xf>
    <xf numFmtId="0" fontId="0" fillId="0" borderId="0" xfId="0" applyFill="1"/>
    <xf numFmtId="0" fontId="1" fillId="0" borderId="0" xfId="0" applyNumberFormat="1" applyFont="1" applyFill="1"/>
    <xf numFmtId="164" fontId="1" fillId="0" borderId="2" xfId="184" applyNumberFormat="1" applyFont="1" applyFill="1" applyBorder="1"/>
    <xf numFmtId="0" fontId="2" fillId="0" borderId="0" xfId="0" applyFont="1" applyBorder="1" applyAlignment="1">
      <alignment horizontal="left" wrapText="1" indent="3"/>
    </xf>
    <xf numFmtId="166" fontId="1" fillId="0" borderId="0" xfId="0" applyNumberFormat="1" applyFont="1" applyFill="1" applyAlignment="1">
      <alignment horizontal="right"/>
    </xf>
    <xf numFmtId="166" fontId="1" fillId="0" borderId="0" xfId="0" applyNumberFormat="1" applyFont="1" applyFill="1" applyBorder="1" applyAlignment="1">
      <alignment horizontal="right"/>
    </xf>
    <xf numFmtId="2" fontId="0" fillId="0" borderId="0" xfId="0" applyNumberFormat="1"/>
    <xf numFmtId="166" fontId="1" fillId="0" borderId="0" xfId="0" applyNumberFormat="1" applyFont="1" applyAlignment="1">
      <alignment horizontal="right"/>
    </xf>
    <xf numFmtId="0" fontId="16" fillId="57" borderId="0" xfId="0" applyFont="1" applyFill="1" applyBorder="1" applyAlignment="1">
      <alignment horizontal="left"/>
    </xf>
    <xf numFmtId="166" fontId="0" fillId="0" borderId="0" xfId="0" applyNumberFormat="1" applyBorder="1"/>
    <xf numFmtId="2" fontId="1" fillId="0" borderId="0" xfId="0" applyNumberFormat="1" applyFont="1" applyFill="1" applyAlignment="1">
      <alignment horizontal="right"/>
    </xf>
    <xf numFmtId="166" fontId="0" fillId="0" borderId="0" xfId="0" applyNumberFormat="1"/>
    <xf numFmtId="167" fontId="40" fillId="0" borderId="4" xfId="0" applyNumberFormat="1" applyFont="1" applyFill="1" applyBorder="1" applyAlignment="1" applyProtection="1">
      <alignment horizontal="right"/>
    </xf>
    <xf numFmtId="167" fontId="0" fillId="0" borderId="4" xfId="184" applyNumberFormat="1" applyFont="1" applyFill="1" applyBorder="1"/>
    <xf numFmtId="0" fontId="0" fillId="0" borderId="0" xfId="0" applyFill="1" applyBorder="1"/>
    <xf numFmtId="0" fontId="16" fillId="57" borderId="8" xfId="0" applyNumberFormat="1" applyFont="1" applyFill="1" applyBorder="1" applyAlignment="1">
      <alignment horizontal="left"/>
    </xf>
    <xf numFmtId="0" fontId="2" fillId="0" borderId="4" xfId="184" applyNumberFormat="1" applyFont="1" applyFill="1" applyBorder="1" applyAlignment="1">
      <alignment horizontal="right"/>
    </xf>
    <xf numFmtId="166" fontId="0" fillId="0" borderId="30" xfId="0" applyNumberFormat="1" applyBorder="1"/>
    <xf numFmtId="166" fontId="1" fillId="0" borderId="5" xfId="184" applyNumberFormat="1" applyFont="1" applyFill="1" applyBorder="1" applyAlignment="1">
      <alignment horizontal="right"/>
    </xf>
    <xf numFmtId="166" fontId="1" fillId="0" borderId="30" xfId="184" applyNumberFormat="1" applyFont="1" applyFill="1" applyBorder="1" applyAlignment="1">
      <alignment horizontal="right"/>
    </xf>
    <xf numFmtId="166" fontId="1" fillId="0" borderId="31" xfId="184" applyNumberFormat="1" applyFont="1" applyFill="1" applyBorder="1" applyAlignment="1">
      <alignment horizontal="right"/>
    </xf>
    <xf numFmtId="166" fontId="1" fillId="0" borderId="4" xfId="184" applyNumberFormat="1" applyFont="1" applyFill="1" applyBorder="1"/>
    <xf numFmtId="166" fontId="0" fillId="0" borderId="4" xfId="0" applyNumberFormat="1" applyBorder="1"/>
    <xf numFmtId="166" fontId="0" fillId="0" borderId="2" xfId="0" applyNumberFormat="1" applyBorder="1"/>
    <xf numFmtId="166" fontId="1" fillId="0" borderId="4" xfId="184" applyNumberFormat="1" applyFont="1" applyFill="1" applyBorder="1" applyAlignment="1">
      <alignment horizontal="right"/>
    </xf>
    <xf numFmtId="166" fontId="1" fillId="0" borderId="2" xfId="184" applyNumberFormat="1" applyFont="1" applyFill="1" applyBorder="1"/>
    <xf numFmtId="166" fontId="1" fillId="0" borderId="2" xfId="184" applyNumberFormat="1" applyFont="1" applyFill="1" applyBorder="1" applyAlignment="1">
      <alignment horizontal="right"/>
    </xf>
    <xf numFmtId="166" fontId="1" fillId="0" borderId="2" xfId="0" applyNumberFormat="1" applyFont="1" applyFill="1" applyBorder="1" applyAlignment="1">
      <alignment horizontal="right"/>
    </xf>
    <xf numFmtId="166" fontId="44" fillId="0" borderId="4" xfId="179" applyNumberFormat="1" applyFont="1" applyFill="1" applyBorder="1" applyAlignment="1">
      <alignment horizontal="right"/>
    </xf>
    <xf numFmtId="166" fontId="44" fillId="0" borderId="5" xfId="179" applyNumberFormat="1" applyFont="1" applyFill="1" applyBorder="1" applyAlignment="1">
      <alignment horizontal="right"/>
    </xf>
    <xf numFmtId="166" fontId="44" fillId="0" borderId="5" xfId="179" applyNumberFormat="1" applyFont="1" applyFill="1" applyBorder="1" applyAlignment="1"/>
    <xf numFmtId="166" fontId="44" fillId="0" borderId="0" xfId="179" applyNumberFormat="1" applyFont="1" applyFill="1" applyBorder="1" applyAlignment="1">
      <alignment horizontal="right"/>
    </xf>
    <xf numFmtId="0" fontId="1" fillId="0" borderId="0" xfId="0" applyNumberFormat="1" applyFont="1" applyAlignment="1">
      <alignment horizontal="center"/>
    </xf>
    <xf numFmtId="0" fontId="16" fillId="57" borderId="0" xfId="0" applyFont="1" applyFill="1" applyBorder="1" applyAlignment="1">
      <alignment horizontal="left"/>
    </xf>
    <xf numFmtId="0" fontId="0" fillId="0" borderId="0" xfId="0" applyFont="1" applyFill="1" applyBorder="1" applyAlignment="1">
      <alignment wrapText="1"/>
    </xf>
    <xf numFmtId="0" fontId="2" fillId="0" borderId="0" xfId="0" applyFont="1" applyFill="1" applyBorder="1" applyAlignment="1">
      <alignment horizontal="left" indent="2"/>
    </xf>
    <xf numFmtId="0" fontId="1" fillId="58" borderId="0" xfId="0" applyNumberFormat="1" applyFont="1" applyFill="1" applyAlignment="1">
      <alignment horizontal="right"/>
    </xf>
    <xf numFmtId="166" fontId="1" fillId="58" borderId="0" xfId="0" applyNumberFormat="1" applyFont="1" applyFill="1" applyAlignment="1">
      <alignment horizontal="right"/>
    </xf>
    <xf numFmtId="166" fontId="1" fillId="58" borderId="0" xfId="0" applyNumberFormat="1" applyFont="1" applyFill="1" applyBorder="1" applyAlignment="1">
      <alignment horizontal="right"/>
    </xf>
    <xf numFmtId="0" fontId="42" fillId="0" borderId="32" xfId="0" applyFont="1" applyBorder="1"/>
    <xf numFmtId="0" fontId="16" fillId="0" borderId="0" xfId="0" applyFont="1" applyFill="1" applyBorder="1" applyAlignment="1">
      <alignment horizontal="center"/>
    </xf>
    <xf numFmtId="0" fontId="3" fillId="0" borderId="32" xfId="0" applyFont="1" applyFill="1" applyBorder="1" applyAlignment="1">
      <alignment horizontal="center"/>
    </xf>
    <xf numFmtId="0" fontId="42" fillId="58" borderId="0" xfId="0" applyNumberFormat="1" applyFont="1" applyFill="1" applyAlignment="1">
      <alignment horizontal="right"/>
    </xf>
    <xf numFmtId="0" fontId="0" fillId="58" borderId="0" xfId="0" applyFill="1"/>
    <xf numFmtId="0" fontId="1" fillId="58" borderId="0" xfId="0" applyNumberFormat="1" applyFont="1" applyFill="1" applyBorder="1" applyAlignment="1">
      <alignment horizontal="right"/>
    </xf>
    <xf numFmtId="0" fontId="1" fillId="58" borderId="0" xfId="0" applyFont="1" applyFill="1" applyAlignment="1">
      <alignment horizontal="right"/>
    </xf>
    <xf numFmtId="0" fontId="41" fillId="0" borderId="0" xfId="0" applyNumberFormat="1" applyFont="1" applyFill="1" applyBorder="1" applyAlignment="1"/>
    <xf numFmtId="0" fontId="16" fillId="58" borderId="0" xfId="0" applyFont="1" applyFill="1" applyBorder="1" applyAlignment="1">
      <alignment horizontal="center"/>
    </xf>
    <xf numFmtId="0" fontId="42" fillId="58" borderId="0" xfId="0" applyNumberFormat="1" applyFont="1" applyFill="1" applyBorder="1" applyAlignment="1">
      <alignment horizontal="center"/>
    </xf>
    <xf numFmtId="0" fontId="16" fillId="58" borderId="0" xfId="0" applyFont="1" applyFill="1" applyBorder="1" applyAlignment="1">
      <alignment horizontal="left"/>
    </xf>
    <xf numFmtId="166" fontId="40" fillId="58" borderId="0" xfId="179" applyNumberFormat="1" applyFont="1" applyFill="1" applyBorder="1" applyAlignment="1">
      <alignment horizontal="right"/>
    </xf>
    <xf numFmtId="166" fontId="43" fillId="58" borderId="0" xfId="0" applyNumberFormat="1" applyFont="1" applyFill="1" applyBorder="1" applyAlignment="1">
      <alignment horizontal="center"/>
    </xf>
    <xf numFmtId="166" fontId="43" fillId="58" borderId="0" xfId="184" applyNumberFormat="1" applyFont="1" applyFill="1" applyBorder="1" applyAlignment="1">
      <alignment horizontal="center"/>
    </xf>
    <xf numFmtId="166" fontId="43" fillId="58" borderId="0" xfId="0" applyNumberFormat="1" applyFont="1" applyFill="1" applyBorder="1"/>
    <xf numFmtId="166" fontId="1" fillId="58" borderId="0" xfId="0" applyNumberFormat="1" applyFont="1" applyFill="1" applyBorder="1"/>
    <xf numFmtId="166" fontId="0" fillId="58" borderId="0" xfId="0" applyNumberFormat="1" applyFill="1" applyBorder="1"/>
    <xf numFmtId="166" fontId="51" fillId="0" borderId="4" xfId="0" applyNumberFormat="1" applyFont="1" applyFill="1" applyBorder="1" applyAlignment="1">
      <alignment horizontal="right"/>
    </xf>
    <xf numFmtId="166" fontId="51" fillId="0" borderId="5" xfId="0" applyNumberFormat="1" applyFont="1" applyFill="1" applyBorder="1" applyAlignment="1">
      <alignment horizontal="right"/>
    </xf>
    <xf numFmtId="166" fontId="51" fillId="0" borderId="5" xfId="184" applyNumberFormat="1" applyFont="1" applyFill="1" applyBorder="1" applyAlignment="1"/>
    <xf numFmtId="166" fontId="51" fillId="0" borderId="4" xfId="0" applyNumberFormat="1" applyFont="1" applyFill="1" applyBorder="1" applyAlignment="1">
      <alignment horizontal="center"/>
    </xf>
    <xf numFmtId="166" fontId="51" fillId="0" borderId="5" xfId="0" applyNumberFormat="1" applyFont="1" applyFill="1" applyBorder="1" applyAlignment="1">
      <alignment horizontal="center"/>
    </xf>
    <xf numFmtId="166" fontId="51" fillId="0" borderId="0" xfId="0" applyNumberFormat="1" applyFont="1" applyFill="1" applyBorder="1" applyAlignment="1">
      <alignment horizontal="center"/>
    </xf>
    <xf numFmtId="166" fontId="51" fillId="0" borderId="5" xfId="0" applyNumberFormat="1" applyFont="1" applyFill="1" applyBorder="1"/>
    <xf numFmtId="166" fontId="51" fillId="0" borderId="4" xfId="184" applyNumberFormat="1" applyFont="1" applyFill="1" applyBorder="1" applyAlignment="1">
      <alignment horizontal="right"/>
    </xf>
    <xf numFmtId="166" fontId="51" fillId="0" borderId="5" xfId="184" applyNumberFormat="1" applyFont="1" applyFill="1" applyBorder="1" applyAlignment="1">
      <alignment horizontal="right"/>
    </xf>
    <xf numFmtId="166" fontId="51" fillId="0" borderId="0" xfId="184" applyNumberFormat="1" applyFont="1" applyFill="1" applyBorder="1" applyAlignment="1">
      <alignment horizontal="right"/>
    </xf>
    <xf numFmtId="166" fontId="51" fillId="0" borderId="0" xfId="0" applyNumberFormat="1" applyFont="1" applyFill="1" applyBorder="1" applyAlignment="1">
      <alignment horizontal="right"/>
    </xf>
    <xf numFmtId="166" fontId="51" fillId="0" borderId="2" xfId="0" applyNumberFormat="1" applyFont="1" applyFill="1" applyBorder="1" applyAlignment="1">
      <alignment horizontal="right"/>
    </xf>
    <xf numFmtId="166" fontId="51" fillId="0" borderId="2" xfId="184" applyNumberFormat="1" applyFont="1" applyFill="1" applyBorder="1" applyAlignment="1">
      <alignment horizontal="right"/>
    </xf>
    <xf numFmtId="166" fontId="0" fillId="0" borderId="0" xfId="0" applyNumberFormat="1" applyFont="1" applyAlignment="1">
      <alignment wrapText="1"/>
    </xf>
    <xf numFmtId="166" fontId="0" fillId="0" borderId="4" xfId="0" applyNumberFormat="1" applyFont="1" applyFill="1" applyBorder="1"/>
    <xf numFmtId="166" fontId="0" fillId="0" borderId="0" xfId="0" applyNumberFormat="1" applyFont="1"/>
    <xf numFmtId="166" fontId="51" fillId="0" borderId="2" xfId="0" applyNumberFormat="1" applyFont="1" applyFill="1" applyBorder="1" applyAlignment="1">
      <alignment horizontal="center"/>
    </xf>
    <xf numFmtId="166" fontId="44" fillId="0" borderId="2" xfId="179" applyNumberFormat="1" applyFont="1" applyFill="1" applyBorder="1" applyAlignment="1">
      <alignment horizontal="right"/>
    </xf>
    <xf numFmtId="166" fontId="51" fillId="0" borderId="2" xfId="184" applyNumberFormat="1" applyFont="1" applyFill="1" applyBorder="1" applyAlignment="1">
      <alignment horizontal="center"/>
    </xf>
    <xf numFmtId="166" fontId="51" fillId="0" borderId="0" xfId="184" applyNumberFormat="1" applyFont="1" applyFill="1" applyBorder="1" applyAlignment="1">
      <alignment horizontal="center"/>
    </xf>
    <xf numFmtId="166" fontId="51" fillId="0" borderId="2" xfId="0" applyNumberFormat="1" applyFont="1" applyFill="1" applyBorder="1"/>
    <xf numFmtId="166" fontId="51" fillId="0" borderId="0" xfId="0" applyNumberFormat="1" applyFont="1" applyFill="1" applyBorder="1"/>
    <xf numFmtId="166" fontId="0" fillId="0" borderId="2" xfId="0" applyNumberFormat="1" applyFont="1" applyFill="1" applyBorder="1"/>
    <xf numFmtId="166" fontId="0" fillId="0" borderId="0" xfId="0" applyNumberFormat="1" applyFont="1" applyFill="1" applyBorder="1"/>
    <xf numFmtId="166" fontId="0" fillId="0" borderId="5" xfId="0" applyNumberFormat="1" applyFont="1" applyFill="1" applyBorder="1"/>
    <xf numFmtId="0" fontId="0" fillId="0" borderId="0" xfId="0" applyFill="1" applyBorder="1" applyAlignment="1">
      <alignment horizontal="left" wrapText="1" indent="2"/>
    </xf>
    <xf numFmtId="0" fontId="2" fillId="0" borderId="5" xfId="0" applyFont="1" applyBorder="1" applyAlignment="1">
      <alignment horizontal="left" wrapText="1" indent="1"/>
    </xf>
    <xf numFmtId="168" fontId="1" fillId="0" borderId="4" xfId="184" applyNumberFormat="1" applyFont="1" applyFill="1" applyBorder="1"/>
    <xf numFmtId="0" fontId="3" fillId="0" borderId="0" xfId="0" applyFont="1"/>
    <xf numFmtId="0" fontId="0" fillId="0" borderId="0" xfId="0" applyFont="1" applyBorder="1" applyAlignment="1">
      <alignment horizontal="right"/>
    </xf>
    <xf numFmtId="166" fontId="0" fillId="0" borderId="0" xfId="0" applyNumberFormat="1" applyFont="1" applyBorder="1" applyAlignment="1">
      <alignment horizontal="right"/>
    </xf>
    <xf numFmtId="0" fontId="44" fillId="0" borderId="32" xfId="0" applyFont="1" applyBorder="1"/>
    <xf numFmtId="166" fontId="4" fillId="0" borderId="32" xfId="1" applyNumberFormat="1" applyFont="1" applyFill="1" applyBorder="1" applyAlignment="1">
      <alignment horizontal="center"/>
    </xf>
    <xf numFmtId="0" fontId="4" fillId="0" borderId="32" xfId="0" applyFont="1" applyBorder="1" applyAlignment="1">
      <alignment horizontal="center"/>
    </xf>
    <xf numFmtId="166" fontId="51" fillId="0" borderId="32" xfId="0" applyNumberFormat="1" applyFont="1" applyFill="1" applyBorder="1" applyAlignment="1">
      <alignment horizontal="center"/>
    </xf>
    <xf numFmtId="166" fontId="48" fillId="0" borderId="32" xfId="0" applyNumberFormat="1" applyFont="1" applyFill="1" applyBorder="1" applyAlignment="1">
      <alignment horizontal="center"/>
    </xf>
    <xf numFmtId="166" fontId="4" fillId="0" borderId="32" xfId="0" applyNumberFormat="1" applyFont="1" applyFill="1" applyBorder="1" applyAlignment="1">
      <alignment horizontal="center"/>
    </xf>
    <xf numFmtId="166" fontId="44" fillId="0" borderId="32" xfId="179" applyNumberFormat="1" applyFont="1" applyFill="1" applyBorder="1" applyAlignment="1">
      <alignment horizontal="center"/>
    </xf>
    <xf numFmtId="166" fontId="40" fillId="0" borderId="32" xfId="179" applyNumberFormat="1" applyFont="1" applyFill="1" applyBorder="1" applyAlignment="1">
      <alignment horizontal="center"/>
    </xf>
    <xf numFmtId="166" fontId="51" fillId="0" borderId="32" xfId="184" applyNumberFormat="1" applyFont="1" applyFill="1" applyBorder="1" applyAlignment="1">
      <alignment horizontal="center"/>
    </xf>
    <xf numFmtId="166" fontId="48" fillId="0" borderId="32" xfId="184" applyNumberFormat="1" applyFont="1" applyFill="1" applyBorder="1" applyAlignment="1">
      <alignment horizontal="center"/>
    </xf>
    <xf numFmtId="0" fontId="0" fillId="0" borderId="32" xfId="0" applyFont="1" applyBorder="1"/>
    <xf numFmtId="2" fontId="44" fillId="0" borderId="32" xfId="0" applyNumberFormat="1" applyFont="1" applyBorder="1"/>
    <xf numFmtId="0" fontId="4" fillId="0" borderId="32" xfId="0" applyFont="1" applyFill="1" applyBorder="1" applyAlignment="1">
      <alignment horizontal="center"/>
    </xf>
    <xf numFmtId="166" fontId="1" fillId="0" borderId="32" xfId="0" applyNumberFormat="1" applyFont="1" applyFill="1" applyBorder="1" applyAlignment="1">
      <alignment horizontal="center"/>
    </xf>
    <xf numFmtId="0" fontId="49" fillId="2" borderId="37" xfId="0" applyFont="1" applyFill="1" applyBorder="1" applyAlignment="1">
      <alignment horizontal="center" wrapText="1"/>
    </xf>
    <xf numFmtId="0" fontId="49" fillId="2" borderId="1" xfId="0" applyFont="1" applyFill="1" applyBorder="1" applyAlignment="1">
      <alignment horizontal="center" wrapText="1"/>
    </xf>
    <xf numFmtId="0" fontId="49" fillId="2" borderId="38" xfId="0" applyFont="1" applyFill="1" applyBorder="1" applyAlignment="1">
      <alignment horizontal="center" wrapText="1"/>
    </xf>
    <xf numFmtId="0" fontId="0" fillId="0" borderId="32" xfId="0" applyBorder="1" applyAlignment="1">
      <alignment horizontal="center"/>
    </xf>
    <xf numFmtId="0" fontId="2" fillId="0" borderId="32" xfId="0" applyFont="1" applyBorder="1" applyAlignment="1">
      <alignment horizontal="center"/>
    </xf>
    <xf numFmtId="166" fontId="2" fillId="0" borderId="32" xfId="0" applyNumberFormat="1" applyFont="1" applyBorder="1" applyAlignment="1">
      <alignment horizontal="center"/>
    </xf>
    <xf numFmtId="2" fontId="2" fillId="0" borderId="32" xfId="0" applyNumberFormat="1" applyFont="1" applyBorder="1" applyAlignment="1">
      <alignment horizontal="center"/>
    </xf>
    <xf numFmtId="0" fontId="0" fillId="59" borderId="0" xfId="0" applyFill="1"/>
    <xf numFmtId="0" fontId="19" fillId="59" borderId="0" xfId="0" applyFont="1" applyFill="1" applyBorder="1" applyAlignment="1">
      <alignment horizontal="right"/>
    </xf>
    <xf numFmtId="166" fontId="1" fillId="0" borderId="4" xfId="0" applyNumberFormat="1" applyFont="1" applyFill="1" applyBorder="1" applyAlignment="1">
      <alignment horizontal="right"/>
    </xf>
    <xf numFmtId="166" fontId="1" fillId="0" borderId="2" xfId="184" applyNumberFormat="1" applyFont="1" applyFill="1" applyBorder="1" applyAlignment="1">
      <alignment horizontal="right" vertical="top"/>
    </xf>
    <xf numFmtId="166" fontId="1" fillId="0" borderId="4" xfId="184" applyNumberFormat="1" applyFont="1" applyFill="1" applyBorder="1" applyAlignment="1">
      <alignment horizontal="right" vertical="top"/>
    </xf>
    <xf numFmtId="169" fontId="1" fillId="0" borderId="4" xfId="184" applyNumberFormat="1" applyFont="1" applyFill="1" applyBorder="1"/>
    <xf numFmtId="166" fontId="1" fillId="59" borderId="2" xfId="184" applyNumberFormat="1" applyFont="1" applyFill="1" applyBorder="1"/>
    <xf numFmtId="166" fontId="1" fillId="0" borderId="4" xfId="0" applyNumberFormat="1" applyFont="1" applyBorder="1"/>
    <xf numFmtId="0" fontId="16" fillId="57" borderId="11" xfId="0" applyFont="1" applyFill="1" applyBorder="1" applyAlignment="1"/>
    <xf numFmtId="169" fontId="0" fillId="0" borderId="2" xfId="0" applyNumberFormat="1" applyBorder="1"/>
    <xf numFmtId="166" fontId="0" fillId="59" borderId="2" xfId="0" applyNumberFormat="1" applyFill="1" applyBorder="1"/>
    <xf numFmtId="166" fontId="1" fillId="0" borderId="10" xfId="184" applyNumberFormat="1" applyFont="1" applyFill="1" applyBorder="1"/>
    <xf numFmtId="166" fontId="0" fillId="0" borderId="2" xfId="0" applyNumberFormat="1" applyFont="1" applyBorder="1" applyAlignment="1">
      <alignment horizontal="right"/>
    </xf>
    <xf numFmtId="166" fontId="0" fillId="0" borderId="10" xfId="0" applyNumberFormat="1" applyBorder="1"/>
    <xf numFmtId="0" fontId="41" fillId="57" borderId="11" xfId="0" applyNumberFormat="1" applyFont="1" applyFill="1" applyBorder="1" applyAlignment="1">
      <alignment horizontal="right"/>
    </xf>
    <xf numFmtId="0" fontId="41" fillId="57" borderId="32" xfId="0" applyNumberFormat="1" applyFont="1" applyFill="1" applyBorder="1" applyAlignment="1">
      <alignment horizontal="right"/>
    </xf>
    <xf numFmtId="169" fontId="0" fillId="0" borderId="4" xfId="0" applyNumberFormat="1" applyBorder="1"/>
    <xf numFmtId="166" fontId="0" fillId="59" borderId="4" xfId="0" applyNumberFormat="1" applyFill="1" applyBorder="1"/>
    <xf numFmtId="166" fontId="0" fillId="59" borderId="4" xfId="0" applyNumberFormat="1" applyFill="1" applyBorder="1" applyAlignment="1">
      <alignment horizontal="right"/>
    </xf>
    <xf numFmtId="166" fontId="0" fillId="0" borderId="4" xfId="0" applyNumberFormat="1" applyFont="1" applyBorder="1" applyAlignment="1">
      <alignment horizontal="right"/>
    </xf>
    <xf numFmtId="0" fontId="42" fillId="0" borderId="32" xfId="0" applyFont="1" applyBorder="1" applyAlignment="1">
      <alignment horizontal="center"/>
    </xf>
    <xf numFmtId="1" fontId="0" fillId="0" borderId="2" xfId="0" applyNumberFormat="1" applyBorder="1"/>
    <xf numFmtId="1" fontId="0" fillId="0" borderId="4" xfId="0" applyNumberFormat="1" applyBorder="1"/>
    <xf numFmtId="0" fontId="0" fillId="0" borderId="2" xfId="0" applyFill="1" applyBorder="1"/>
    <xf numFmtId="0" fontId="2" fillId="0" borderId="4" xfId="184" applyNumberFormat="1" applyFont="1" applyFill="1" applyBorder="1" applyAlignment="1">
      <alignment horizontal="center"/>
    </xf>
    <xf numFmtId="0" fontId="2" fillId="0" borderId="2" xfId="184" applyNumberFormat="1" applyFont="1" applyFill="1" applyBorder="1" applyAlignment="1">
      <alignment horizontal="center"/>
    </xf>
    <xf numFmtId="0" fontId="2" fillId="0" borderId="4" xfId="1" applyNumberFormat="1" applyFont="1" applyFill="1" applyBorder="1" applyAlignment="1">
      <alignment horizontal="center"/>
    </xf>
    <xf numFmtId="0" fontId="2" fillId="0" borderId="30" xfId="184" applyNumberFormat="1" applyFont="1" applyFill="1" applyBorder="1" applyAlignment="1">
      <alignment horizontal="center"/>
    </xf>
    <xf numFmtId="0" fontId="2" fillId="0" borderId="2" xfId="0" applyNumberFormat="1" applyFont="1" applyFill="1" applyBorder="1" applyAlignment="1">
      <alignment horizontal="center"/>
    </xf>
    <xf numFmtId="0" fontId="2" fillId="0" borderId="4" xfId="0" applyNumberFormat="1" applyFont="1" applyFill="1" applyBorder="1" applyAlignment="1">
      <alignment horizontal="center"/>
    </xf>
    <xf numFmtId="0" fontId="2" fillId="0" borderId="2" xfId="184" applyNumberFormat="1" applyFont="1" applyFill="1" applyBorder="1" applyAlignment="1">
      <alignment horizontal="center" vertical="top"/>
    </xf>
    <xf numFmtId="0" fontId="2" fillId="0" borderId="4" xfId="184" applyNumberFormat="1" applyFont="1" applyFill="1" applyBorder="1" applyAlignment="1">
      <alignment horizontal="center" vertical="top"/>
    </xf>
    <xf numFmtId="0" fontId="0" fillId="0" borderId="6" xfId="0" applyBorder="1"/>
    <xf numFmtId="0" fontId="0" fillId="0" borderId="1" xfId="0" applyFont="1" applyBorder="1" applyAlignment="1">
      <alignment horizontal="left"/>
    </xf>
    <xf numFmtId="0" fontId="41" fillId="57" borderId="10" xfId="0" applyNumberFormat="1" applyFont="1" applyFill="1" applyBorder="1" applyAlignment="1">
      <alignment horizontal="right"/>
    </xf>
    <xf numFmtId="0" fontId="2" fillId="0" borderId="2" xfId="0" applyNumberFormat="1" applyFont="1" applyBorder="1" applyAlignment="1">
      <alignment horizontal="center"/>
    </xf>
    <xf numFmtId="0" fontId="2" fillId="0" borderId="2" xfId="1" applyNumberFormat="1" applyFont="1" applyFill="1" applyBorder="1" applyAlignment="1">
      <alignment horizontal="center"/>
    </xf>
    <xf numFmtId="0" fontId="2" fillId="0" borderId="10" xfId="184" applyNumberFormat="1" applyFont="1" applyFill="1" applyBorder="1" applyAlignment="1">
      <alignment horizontal="center"/>
    </xf>
    <xf numFmtId="0" fontId="2" fillId="0" borderId="4" xfId="0" applyNumberFormat="1" applyFont="1" applyBorder="1" applyAlignment="1">
      <alignment horizontal="center"/>
    </xf>
    <xf numFmtId="165" fontId="1" fillId="0" borderId="10" xfId="184" applyNumberFormat="1" applyFont="1" applyFill="1" applyBorder="1"/>
    <xf numFmtId="0" fontId="1" fillId="0" borderId="10" xfId="184" applyNumberFormat="1" applyFont="1" applyFill="1" applyBorder="1" applyAlignment="1">
      <alignment horizontal="right"/>
    </xf>
    <xf numFmtId="0" fontId="50" fillId="0" borderId="2" xfId="0" applyNumberFormat="1" applyFont="1" applyFill="1" applyBorder="1" applyAlignment="1">
      <alignment horizontal="center"/>
    </xf>
    <xf numFmtId="166" fontId="2" fillId="0" borderId="2" xfId="0" applyNumberFormat="1" applyFont="1" applyBorder="1" applyAlignment="1">
      <alignment horizontal="center"/>
    </xf>
    <xf numFmtId="0" fontId="54" fillId="0" borderId="32" xfId="0" applyFont="1" applyBorder="1" applyAlignment="1">
      <alignment horizontal="center"/>
    </xf>
    <xf numFmtId="0" fontId="50" fillId="0" borderId="2" xfId="152" applyNumberFormat="1" applyFont="1" applyBorder="1" applyAlignment="1">
      <alignment horizontal="center" vertical="top" wrapText="1"/>
    </xf>
    <xf numFmtId="0" fontId="50" fillId="0" borderId="2" xfId="0" applyNumberFormat="1" applyFont="1" applyBorder="1" applyAlignment="1">
      <alignment horizontal="center" vertical="top" wrapText="1"/>
    </xf>
    <xf numFmtId="0" fontId="52" fillId="57" borderId="3" xfId="0" applyNumberFormat="1" applyFont="1" applyFill="1" applyBorder="1" applyAlignment="1">
      <alignment horizontal="center"/>
    </xf>
    <xf numFmtId="0" fontId="52" fillId="57" borderId="3" xfId="184" applyNumberFormat="1" applyFont="1" applyFill="1" applyBorder="1" applyAlignment="1">
      <alignment horizontal="center"/>
    </xf>
    <xf numFmtId="0" fontId="52" fillId="57" borderId="7" xfId="184" applyNumberFormat="1" applyFont="1" applyFill="1" applyBorder="1" applyAlignment="1">
      <alignment horizontal="center"/>
    </xf>
    <xf numFmtId="0" fontId="52" fillId="57" borderId="11" xfId="184" applyNumberFormat="1" applyFont="1" applyFill="1" applyBorder="1" applyAlignment="1">
      <alignment horizontal="center"/>
    </xf>
    <xf numFmtId="0" fontId="50" fillId="0" borderId="36" xfId="0" applyNumberFormat="1" applyFont="1" applyBorder="1" applyAlignment="1">
      <alignment horizontal="center" vertical="top" wrapText="1"/>
    </xf>
    <xf numFmtId="0" fontId="52" fillId="57" borderId="11" xfId="0" applyNumberFormat="1" applyFont="1" applyFill="1" applyBorder="1" applyAlignment="1">
      <alignment horizontal="center"/>
    </xf>
    <xf numFmtId="0" fontId="52" fillId="57" borderId="32" xfId="0" applyNumberFormat="1" applyFont="1" applyFill="1" applyBorder="1" applyAlignment="1">
      <alignment horizontal="center"/>
    </xf>
    <xf numFmtId="0" fontId="52" fillId="57" borderId="7" xfId="0" applyNumberFormat="1" applyFont="1" applyFill="1" applyBorder="1" applyAlignment="1">
      <alignment horizontal="center"/>
    </xf>
    <xf numFmtId="0" fontId="53" fillId="0" borderId="4" xfId="0" applyNumberFormat="1" applyFont="1" applyFill="1" applyBorder="1" applyAlignment="1" applyProtection="1">
      <alignment horizontal="center"/>
    </xf>
    <xf numFmtId="0" fontId="53" fillId="0" borderId="2" xfId="0" applyNumberFormat="1" applyFont="1" applyFill="1" applyBorder="1" applyAlignment="1" applyProtection="1">
      <alignment horizontal="center"/>
    </xf>
    <xf numFmtId="0" fontId="52" fillId="57" borderId="32" xfId="184" applyNumberFormat="1" applyFont="1" applyFill="1" applyBorder="1" applyAlignment="1">
      <alignment horizontal="center"/>
    </xf>
    <xf numFmtId="0" fontId="2" fillId="0" borderId="3" xfId="0" applyNumberFormat="1" applyFont="1" applyBorder="1" applyAlignment="1">
      <alignment horizontal="center"/>
    </xf>
    <xf numFmtId="0" fontId="2" fillId="0" borderId="7" xfId="184" applyNumberFormat="1" applyFont="1" applyFill="1" applyBorder="1" applyAlignment="1">
      <alignment horizontal="center"/>
    </xf>
    <xf numFmtId="0" fontId="2" fillId="0" borderId="3" xfId="184" applyNumberFormat="1" applyFont="1" applyFill="1" applyBorder="1" applyAlignment="1">
      <alignment horizontal="center"/>
    </xf>
    <xf numFmtId="0" fontId="2" fillId="0" borderId="7" xfId="0" applyNumberFormat="1" applyFont="1" applyBorder="1" applyAlignment="1">
      <alignment horizontal="center"/>
    </xf>
    <xf numFmtId="0" fontId="50" fillId="0" borderId="3" xfId="0" applyNumberFormat="1" applyFont="1" applyFill="1" applyBorder="1" applyAlignment="1">
      <alignment horizontal="center"/>
    </xf>
    <xf numFmtId="0" fontId="2" fillId="0" borderId="3" xfId="0" applyNumberFormat="1" applyFont="1" applyFill="1" applyBorder="1" applyAlignment="1">
      <alignment horizontal="center"/>
    </xf>
    <xf numFmtId="0" fontId="1" fillId="2" borderId="0" xfId="0" applyFont="1" applyFill="1"/>
    <xf numFmtId="0" fontId="1" fillId="3" borderId="0" xfId="0" applyFont="1" applyFill="1"/>
    <xf numFmtId="0" fontId="1" fillId="0" borderId="0" xfId="0" applyFont="1"/>
    <xf numFmtId="1" fontId="0" fillId="0" borderId="0" xfId="0" applyNumberFormat="1"/>
    <xf numFmtId="166" fontId="0" fillId="0" borderId="0" xfId="1" applyNumberFormat="1" applyFont="1"/>
    <xf numFmtId="2" fontId="19" fillId="0" borderId="0" xfId="0" applyNumberFormat="1" applyFont="1"/>
    <xf numFmtId="166" fontId="19" fillId="0" borderId="0" xfId="0" applyNumberFormat="1" applyFont="1"/>
    <xf numFmtId="0" fontId="0" fillId="0" borderId="0" xfId="0" applyFont="1"/>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60" borderId="2" xfId="184" applyNumberFormat="1" applyFont="1" applyFill="1" applyBorder="1" applyAlignment="1">
      <alignment horizontal="center"/>
    </xf>
    <xf numFmtId="0" fontId="2" fillId="0" borderId="0" xfId="0" applyFont="1" applyBorder="1" applyAlignment="1">
      <alignment horizontal="left" wrapText="1"/>
    </xf>
    <xf numFmtId="0" fontId="0" fillId="0" borderId="4" xfId="0" applyBorder="1"/>
    <xf numFmtId="166" fontId="0" fillId="61" borderId="0" xfId="0" applyNumberFormat="1" applyFill="1"/>
    <xf numFmtId="0" fontId="0" fillId="61" borderId="0" xfId="0" applyFill="1"/>
    <xf numFmtId="0" fontId="49" fillId="0" borderId="0" xfId="0" applyFont="1" applyBorder="1" applyAlignment="1">
      <alignment horizontal="left" wrapText="1" indent="2"/>
    </xf>
    <xf numFmtId="0" fontId="2" fillId="0" borderId="0" xfId="0" applyFont="1" applyFill="1" applyBorder="1" applyAlignment="1">
      <alignment horizontal="left" wrapText="1" indent="4"/>
    </xf>
    <xf numFmtId="0" fontId="49" fillId="0" borderId="0" xfId="0" applyFont="1" applyBorder="1" applyAlignment="1">
      <alignment horizontal="left" wrapText="1" indent="4"/>
    </xf>
    <xf numFmtId="0" fontId="0" fillId="0" borderId="0" xfId="0" applyFill="1" applyAlignment="1">
      <alignment horizontal="left" indent="1"/>
    </xf>
    <xf numFmtId="0" fontId="0" fillId="0" borderId="0" xfId="0" applyFill="1" applyAlignment="1">
      <alignment horizontal="left"/>
    </xf>
    <xf numFmtId="0" fontId="0" fillId="0" borderId="0" xfId="0" applyAlignment="1">
      <alignment horizontal="left" indent="2"/>
    </xf>
    <xf numFmtId="166" fontId="0" fillId="62" borderId="0" xfId="0" applyNumberFormat="1" applyFill="1"/>
    <xf numFmtId="0" fontId="0" fillId="0" borderId="0" xfId="0" applyFont="1" applyBorder="1" applyAlignment="1">
      <alignment horizontal="left" wrapText="1"/>
    </xf>
    <xf numFmtId="0" fontId="0" fillId="0" borderId="0" xfId="0" applyBorder="1" applyAlignment="1">
      <alignment horizontal="left" wrapText="1" indent="2"/>
    </xf>
    <xf numFmtId="0" fontId="0" fillId="0" borderId="0" xfId="0" applyBorder="1" applyAlignment="1">
      <alignment horizontal="left" wrapText="1" indent="4"/>
    </xf>
    <xf numFmtId="167" fontId="40" fillId="0" borderId="7" xfId="0" applyNumberFormat="1" applyFont="1" applyFill="1" applyBorder="1" applyAlignment="1" applyProtection="1">
      <alignment horizontal="right"/>
    </xf>
    <xf numFmtId="166" fontId="1" fillId="59" borderId="3" xfId="184" applyNumberFormat="1" applyFont="1" applyFill="1" applyBorder="1"/>
    <xf numFmtId="166" fontId="1" fillId="0" borderId="3" xfId="184" applyNumberFormat="1" applyFont="1" applyFill="1" applyBorder="1"/>
    <xf numFmtId="166" fontId="1" fillId="0" borderId="7" xfId="184" applyNumberFormat="1" applyFont="1" applyFill="1" applyBorder="1"/>
    <xf numFmtId="0" fontId="2" fillId="0" borderId="0" xfId="0" applyFont="1" applyFill="1" applyBorder="1" applyAlignment="1">
      <alignment horizontal="left" wrapText="1" indent="2"/>
    </xf>
    <xf numFmtId="166" fontId="0" fillId="61" borderId="2" xfId="0" applyNumberFormat="1" applyFill="1" applyBorder="1"/>
    <xf numFmtId="0" fontId="56" fillId="0" borderId="0" xfId="193"/>
    <xf numFmtId="0" fontId="56" fillId="0" borderId="0" xfId="193" applyAlignment="1">
      <alignment wrapText="1"/>
    </xf>
    <xf numFmtId="0" fontId="56" fillId="65" borderId="0" xfId="195" applyFont="1" applyFill="1" applyBorder="1" applyAlignment="1">
      <alignment horizontal="left"/>
    </xf>
    <xf numFmtId="166" fontId="1" fillId="0" borderId="0" xfId="184" applyNumberFormat="1" applyFont="1" applyFill="1" applyBorder="1" applyAlignment="1">
      <alignment horizontal="right"/>
    </xf>
    <xf numFmtId="0" fontId="0" fillId="0" borderId="0" xfId="0" applyBorder="1" applyAlignment="1">
      <alignment horizontal="left" indent="2"/>
    </xf>
    <xf numFmtId="0" fontId="2" fillId="0" borderId="0" xfId="0" applyFont="1" applyFill="1" applyBorder="1" applyAlignment="1">
      <alignment horizontal="left" indent="4"/>
    </xf>
    <xf numFmtId="164" fontId="0" fillId="0" borderId="2" xfId="0" applyNumberFormat="1" applyBorder="1"/>
    <xf numFmtId="164" fontId="0" fillId="0" borderId="4" xfId="0" applyNumberFormat="1" applyBorder="1"/>
    <xf numFmtId="164" fontId="1" fillId="0" borderId="4" xfId="184" applyNumberFormat="1" applyFont="1" applyFill="1" applyBorder="1" applyAlignment="1">
      <alignment horizontal="right"/>
    </xf>
    <xf numFmtId="164" fontId="1" fillId="0" borderId="2" xfId="0" applyNumberFormat="1" applyFont="1" applyFill="1" applyBorder="1" applyAlignment="1">
      <alignment horizontal="right"/>
    </xf>
    <xf numFmtId="0" fontId="56" fillId="0" borderId="0" xfId="193" applyFill="1"/>
    <xf numFmtId="0" fontId="0" fillId="64" borderId="39" xfId="0" applyFont="1" applyFill="1" applyBorder="1" applyAlignment="1">
      <alignment horizontal="left"/>
    </xf>
    <xf numFmtId="0" fontId="56" fillId="64" borderId="39" xfId="194" applyFont="1" applyFill="1" applyBorder="1" applyAlignment="1">
      <alignment horizontal="left"/>
    </xf>
    <xf numFmtId="0" fontId="57" fillId="63" borderId="32" xfId="193" applyFont="1" applyFill="1" applyBorder="1" applyAlignment="1">
      <alignment horizontal="left" wrapText="1"/>
    </xf>
    <xf numFmtId="0" fontId="57" fillId="63" borderId="32" xfId="193" applyFont="1" applyFill="1" applyBorder="1" applyAlignment="1">
      <alignment horizontal="right"/>
    </xf>
    <xf numFmtId="0" fontId="56" fillId="0" borderId="32" xfId="193" applyBorder="1" applyAlignment="1">
      <alignment wrapText="1"/>
    </xf>
    <xf numFmtId="0" fontId="56" fillId="0" borderId="32" xfId="193" applyBorder="1"/>
    <xf numFmtId="0" fontId="56" fillId="0" borderId="32" xfId="193" applyFill="1" applyBorder="1"/>
    <xf numFmtId="0" fontId="56" fillId="64" borderId="32" xfId="193" applyFont="1" applyFill="1" applyBorder="1" applyAlignment="1">
      <alignment horizontal="left" wrapText="1"/>
    </xf>
    <xf numFmtId="0" fontId="0" fillId="0" borderId="32" xfId="0" applyBorder="1"/>
    <xf numFmtId="0" fontId="56" fillId="0" borderId="0" xfId="193" applyFont="1" applyFill="1" applyBorder="1" applyAlignment="1">
      <alignment horizontal="left" wrapText="1"/>
    </xf>
    <xf numFmtId="0" fontId="56" fillId="0" borderId="0" xfId="195" applyFont="1" applyFill="1" applyBorder="1" applyAlignment="1">
      <alignment horizontal="left" wrapText="1"/>
    </xf>
    <xf numFmtId="0" fontId="57" fillId="63" borderId="32" xfId="193" applyFont="1" applyFill="1" applyBorder="1" applyAlignment="1">
      <alignment horizontal="left"/>
    </xf>
    <xf numFmtId="0" fontId="56" fillId="0" borderId="32" xfId="195" applyFont="1" applyFill="1" applyBorder="1" applyAlignment="1">
      <alignment horizontal="left" wrapText="1"/>
    </xf>
    <xf numFmtId="0" fontId="56" fillId="0" borderId="32" xfId="193" applyFont="1" applyFill="1" applyBorder="1" applyAlignment="1">
      <alignment horizontal="left" wrapText="1"/>
    </xf>
    <xf numFmtId="0" fontId="56" fillId="0" borderId="32" xfId="193" applyFont="1" applyFill="1" applyBorder="1" applyAlignment="1">
      <alignment horizontal="left" wrapText="1" indent="2"/>
    </xf>
    <xf numFmtId="0" fontId="56" fillId="64" borderId="39" xfId="193" applyFont="1" applyFill="1" applyBorder="1" applyAlignment="1">
      <alignment horizontal="left" wrapText="1"/>
    </xf>
    <xf numFmtId="0" fontId="42" fillId="0" borderId="0" xfId="0" applyFont="1" applyAlignment="1">
      <alignment wrapText="1"/>
    </xf>
    <xf numFmtId="0" fontId="0" fillId="0" borderId="0" xfId="0" applyFont="1" applyBorder="1" applyAlignment="1">
      <alignment horizontal="left" indent="2"/>
    </xf>
    <xf numFmtId="166" fontId="2" fillId="0" borderId="2" xfId="184" applyNumberFormat="1" applyFont="1" applyFill="1" applyBorder="1" applyAlignment="1">
      <alignment horizontal="center"/>
    </xf>
    <xf numFmtId="166" fontId="2" fillId="0" borderId="4" xfId="184" applyNumberFormat="1" applyFont="1" applyFill="1" applyBorder="1" applyAlignment="1">
      <alignment horizontal="center"/>
    </xf>
    <xf numFmtId="166" fontId="2" fillId="0" borderId="2" xfId="0" applyNumberFormat="1" applyFont="1" applyFill="1" applyBorder="1" applyAlignment="1">
      <alignment horizontal="center"/>
    </xf>
    <xf numFmtId="166" fontId="53" fillId="0" borderId="4" xfId="0" applyNumberFormat="1" applyFont="1" applyFill="1" applyBorder="1" applyAlignment="1" applyProtection="1">
      <alignment horizontal="center"/>
    </xf>
    <xf numFmtId="166" fontId="53" fillId="0" borderId="2" xfId="0" applyNumberFormat="1" applyFont="1" applyFill="1" applyBorder="1" applyAlignment="1" applyProtection="1">
      <alignment horizontal="center"/>
    </xf>
    <xf numFmtId="166" fontId="2" fillId="0" borderId="4" xfId="184" applyNumberFormat="1" applyFont="1" applyFill="1" applyBorder="1" applyAlignment="1">
      <alignment horizontal="center" vertical="top"/>
    </xf>
    <xf numFmtId="166" fontId="2" fillId="0" borderId="4" xfId="0" applyNumberFormat="1" applyFont="1" applyBorder="1" applyAlignment="1">
      <alignment horizontal="center"/>
    </xf>
    <xf numFmtId="0" fontId="2" fillId="66" borderId="2" xfId="184" applyNumberFormat="1" applyFont="1" applyFill="1" applyBorder="1" applyAlignment="1">
      <alignment horizontal="center"/>
    </xf>
    <xf numFmtId="166" fontId="2" fillId="66" borderId="2" xfId="184" applyNumberFormat="1" applyFont="1" applyFill="1" applyBorder="1" applyAlignment="1">
      <alignment horizontal="center"/>
    </xf>
    <xf numFmtId="166" fontId="2" fillId="66" borderId="4" xfId="184" applyNumberFormat="1" applyFont="1" applyFill="1" applyBorder="1" applyAlignment="1">
      <alignment horizontal="center"/>
    </xf>
    <xf numFmtId="166" fontId="2" fillId="66" borderId="2" xfId="0" applyNumberFormat="1" applyFont="1" applyFill="1" applyBorder="1" applyAlignment="1">
      <alignment horizontal="center"/>
    </xf>
    <xf numFmtId="0" fontId="2" fillId="66" borderId="4" xfId="0" applyNumberFormat="1" applyFont="1" applyFill="1" applyBorder="1" applyAlignment="1">
      <alignment horizontal="center"/>
    </xf>
    <xf numFmtId="166" fontId="53" fillId="66" borderId="2" xfId="0" applyNumberFormat="1" applyFont="1" applyFill="1" applyBorder="1" applyAlignment="1" applyProtection="1">
      <alignment horizontal="center"/>
    </xf>
    <xf numFmtId="0" fontId="2" fillId="62" borderId="0" xfId="0" applyFont="1" applyFill="1" applyBorder="1" applyAlignment="1">
      <alignment horizontal="left" indent="2"/>
    </xf>
    <xf numFmtId="0" fontId="0" fillId="0" borderId="5" xfId="0" applyFont="1" applyBorder="1" applyAlignment="1">
      <alignment horizontal="left"/>
    </xf>
    <xf numFmtId="0" fontId="19" fillId="0" borderId="0" xfId="0" applyFont="1" applyAlignment="1">
      <alignment horizontal="center"/>
    </xf>
    <xf numFmtId="0" fontId="1" fillId="0" borderId="0" xfId="0" applyNumberFormat="1" applyFont="1" applyAlignment="1">
      <alignment horizontal="center"/>
    </xf>
    <xf numFmtId="0" fontId="41" fillId="0" borderId="0" xfId="0" applyNumberFormat="1" applyFont="1" applyFill="1" applyBorder="1" applyAlignment="1">
      <alignment horizontal="center"/>
    </xf>
    <xf numFmtId="0" fontId="1" fillId="0" borderId="32" xfId="0" applyNumberFormat="1" applyFont="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16" fillId="57" borderId="2" xfId="0" applyFont="1" applyFill="1" applyBorder="1" applyAlignment="1">
      <alignment horizontal="left"/>
    </xf>
    <xf numFmtId="0" fontId="16" fillId="57" borderId="0" xfId="0" applyFont="1" applyFill="1" applyBorder="1" applyAlignment="1">
      <alignment horizontal="left"/>
    </xf>
    <xf numFmtId="0" fontId="19" fillId="0" borderId="0" xfId="0" applyFont="1" applyFill="1" applyBorder="1" applyAlignment="1">
      <alignment horizontal="center"/>
    </xf>
    <xf numFmtId="0" fontId="16" fillId="58" borderId="0" xfId="0" applyFont="1" applyFill="1" applyBorder="1" applyAlignment="1">
      <alignment horizontal="left"/>
    </xf>
    <xf numFmtId="0" fontId="16" fillId="0" borderId="0" xfId="0" applyFont="1" applyFill="1" applyBorder="1" applyAlignment="1">
      <alignment horizontal="center"/>
    </xf>
    <xf numFmtId="0" fontId="3" fillId="0" borderId="0" xfId="0" applyFont="1" applyAlignment="1">
      <alignment horizontal="center"/>
    </xf>
  </cellXfs>
  <cellStyles count="196">
    <cellStyle name="20% - Accent1 2" xfId="2" xr:uid="{00000000-0005-0000-0000-000000000000}"/>
    <cellStyle name="20% - Accent1 3" xfId="3" xr:uid="{00000000-0005-0000-0000-000001000000}"/>
    <cellStyle name="20% - Accent1 4" xfId="4" xr:uid="{00000000-0005-0000-0000-000002000000}"/>
    <cellStyle name="20% - Accent1 5" xfId="5" xr:uid="{00000000-0005-0000-0000-000003000000}"/>
    <cellStyle name="20% - Accent2 2" xfId="6" xr:uid="{00000000-0005-0000-0000-000004000000}"/>
    <cellStyle name="20% - Accent2 3" xfId="7" xr:uid="{00000000-0005-0000-0000-000005000000}"/>
    <cellStyle name="20% - Accent2 4" xfId="8" xr:uid="{00000000-0005-0000-0000-000006000000}"/>
    <cellStyle name="20% - Accent2 5" xfId="9" xr:uid="{00000000-0005-0000-0000-000007000000}"/>
    <cellStyle name="20% - Accent3 2" xfId="10" xr:uid="{00000000-0005-0000-0000-000008000000}"/>
    <cellStyle name="20% - Accent3 3" xfId="11" xr:uid="{00000000-0005-0000-0000-000009000000}"/>
    <cellStyle name="20% - Accent3 4" xfId="12" xr:uid="{00000000-0005-0000-0000-00000A000000}"/>
    <cellStyle name="20% - Accent3 5" xfId="13" xr:uid="{00000000-0005-0000-0000-00000B000000}"/>
    <cellStyle name="20% - Accent4 2" xfId="14" xr:uid="{00000000-0005-0000-0000-00000C000000}"/>
    <cellStyle name="20% - Accent4 3" xfId="15" xr:uid="{00000000-0005-0000-0000-00000D000000}"/>
    <cellStyle name="20% - Accent4 4" xfId="16" xr:uid="{00000000-0005-0000-0000-00000E000000}"/>
    <cellStyle name="20% - Accent4 5" xfId="17" xr:uid="{00000000-0005-0000-0000-00000F000000}"/>
    <cellStyle name="20% - Accent5 2" xfId="18" xr:uid="{00000000-0005-0000-0000-000010000000}"/>
    <cellStyle name="20% - Accent5 3" xfId="19" xr:uid="{00000000-0005-0000-0000-000011000000}"/>
    <cellStyle name="20% - Accent5 4" xfId="20" xr:uid="{00000000-0005-0000-0000-000012000000}"/>
    <cellStyle name="20% - Accent5 5" xfId="21" xr:uid="{00000000-0005-0000-0000-000013000000}"/>
    <cellStyle name="20% - Accent6 2" xfId="22" xr:uid="{00000000-0005-0000-0000-000014000000}"/>
    <cellStyle name="20% - Accent6 3" xfId="23" xr:uid="{00000000-0005-0000-0000-000015000000}"/>
    <cellStyle name="20% - Accent6 4" xfId="24" xr:uid="{00000000-0005-0000-0000-000016000000}"/>
    <cellStyle name="20% - Accent6 5" xfId="25" xr:uid="{00000000-0005-0000-0000-000017000000}"/>
    <cellStyle name="40% - Accent1 2" xfId="26" xr:uid="{00000000-0005-0000-0000-000018000000}"/>
    <cellStyle name="40% - Accent1 3" xfId="27" xr:uid="{00000000-0005-0000-0000-000019000000}"/>
    <cellStyle name="40% - Accent1 4" xfId="28" xr:uid="{00000000-0005-0000-0000-00001A000000}"/>
    <cellStyle name="40% - Accent1 5" xfId="29" xr:uid="{00000000-0005-0000-0000-00001B000000}"/>
    <cellStyle name="40% - Accent2 2" xfId="30" xr:uid="{00000000-0005-0000-0000-00001C000000}"/>
    <cellStyle name="40% - Accent2 3" xfId="31" xr:uid="{00000000-0005-0000-0000-00001D000000}"/>
    <cellStyle name="40% - Accent2 4" xfId="32" xr:uid="{00000000-0005-0000-0000-00001E000000}"/>
    <cellStyle name="40% - Accent2 5" xfId="33" xr:uid="{00000000-0005-0000-0000-00001F000000}"/>
    <cellStyle name="40% - Accent3 2" xfId="34" xr:uid="{00000000-0005-0000-0000-000020000000}"/>
    <cellStyle name="40% - Accent3 3" xfId="35" xr:uid="{00000000-0005-0000-0000-000021000000}"/>
    <cellStyle name="40% - Accent3 4" xfId="36" xr:uid="{00000000-0005-0000-0000-000022000000}"/>
    <cellStyle name="40% - Accent3 5" xfId="37" xr:uid="{00000000-0005-0000-0000-000023000000}"/>
    <cellStyle name="40% - Accent4 2" xfId="38" xr:uid="{00000000-0005-0000-0000-000024000000}"/>
    <cellStyle name="40% - Accent4 3" xfId="39" xr:uid="{00000000-0005-0000-0000-000025000000}"/>
    <cellStyle name="40% - Accent4 4" xfId="40" xr:uid="{00000000-0005-0000-0000-000026000000}"/>
    <cellStyle name="40% - Accent4 5" xfId="41" xr:uid="{00000000-0005-0000-0000-000027000000}"/>
    <cellStyle name="40% - Accent5 2" xfId="42" xr:uid="{00000000-0005-0000-0000-000028000000}"/>
    <cellStyle name="40% - Accent5 3" xfId="43" xr:uid="{00000000-0005-0000-0000-000029000000}"/>
    <cellStyle name="40% - Accent5 4" xfId="44" xr:uid="{00000000-0005-0000-0000-00002A000000}"/>
    <cellStyle name="40% - Accent5 5" xfId="45" xr:uid="{00000000-0005-0000-0000-00002B000000}"/>
    <cellStyle name="40% - Accent6 2" xfId="46" xr:uid="{00000000-0005-0000-0000-00002C000000}"/>
    <cellStyle name="40% - Accent6 3" xfId="47" xr:uid="{00000000-0005-0000-0000-00002D000000}"/>
    <cellStyle name="40% - Accent6 4" xfId="48" xr:uid="{00000000-0005-0000-0000-00002E000000}"/>
    <cellStyle name="40% - Accent6 5" xfId="49" xr:uid="{00000000-0005-0000-0000-00002F000000}"/>
    <cellStyle name="60% - Accent1 2" xfId="50" xr:uid="{00000000-0005-0000-0000-000030000000}"/>
    <cellStyle name="60% - Accent1 3" xfId="51" xr:uid="{00000000-0005-0000-0000-000031000000}"/>
    <cellStyle name="60% - Accent1 4" xfId="52" xr:uid="{00000000-0005-0000-0000-000032000000}"/>
    <cellStyle name="60% - Accent1 5" xfId="53" xr:uid="{00000000-0005-0000-0000-000033000000}"/>
    <cellStyle name="60% - Accent2 2" xfId="54" xr:uid="{00000000-0005-0000-0000-000034000000}"/>
    <cellStyle name="60% - Accent2 3" xfId="55" xr:uid="{00000000-0005-0000-0000-000035000000}"/>
    <cellStyle name="60% - Accent2 4" xfId="56" xr:uid="{00000000-0005-0000-0000-000036000000}"/>
    <cellStyle name="60% - Accent2 5" xfId="57" xr:uid="{00000000-0005-0000-0000-000037000000}"/>
    <cellStyle name="60% - Accent3 2" xfId="58" xr:uid="{00000000-0005-0000-0000-000038000000}"/>
    <cellStyle name="60% - Accent3 3" xfId="59" xr:uid="{00000000-0005-0000-0000-000039000000}"/>
    <cellStyle name="60% - Accent3 4" xfId="60" xr:uid="{00000000-0005-0000-0000-00003A000000}"/>
    <cellStyle name="60% - Accent3 5" xfId="61" xr:uid="{00000000-0005-0000-0000-00003B000000}"/>
    <cellStyle name="60% - Accent4 2" xfId="62" xr:uid="{00000000-0005-0000-0000-00003C000000}"/>
    <cellStyle name="60% - Accent4 3" xfId="63" xr:uid="{00000000-0005-0000-0000-00003D000000}"/>
    <cellStyle name="60% - Accent4 4" xfId="64" xr:uid="{00000000-0005-0000-0000-00003E000000}"/>
    <cellStyle name="60% - Accent4 5" xfId="65" xr:uid="{00000000-0005-0000-0000-00003F000000}"/>
    <cellStyle name="60% - Accent5 2" xfId="66" xr:uid="{00000000-0005-0000-0000-000040000000}"/>
    <cellStyle name="60% - Accent5 3" xfId="67" xr:uid="{00000000-0005-0000-0000-000041000000}"/>
    <cellStyle name="60% - Accent5 4" xfId="68" xr:uid="{00000000-0005-0000-0000-000042000000}"/>
    <cellStyle name="60% - Accent5 5" xfId="69" xr:uid="{00000000-0005-0000-0000-000043000000}"/>
    <cellStyle name="60% - Accent6 2" xfId="70" xr:uid="{00000000-0005-0000-0000-000044000000}"/>
    <cellStyle name="60% - Accent6 3" xfId="71" xr:uid="{00000000-0005-0000-0000-000045000000}"/>
    <cellStyle name="60% - Accent6 4" xfId="72" xr:uid="{00000000-0005-0000-0000-000046000000}"/>
    <cellStyle name="60% - Accent6 5" xfId="73" xr:uid="{00000000-0005-0000-0000-000047000000}"/>
    <cellStyle name="Accent1 2" xfId="74" xr:uid="{00000000-0005-0000-0000-000048000000}"/>
    <cellStyle name="Accent1 3" xfId="75" xr:uid="{00000000-0005-0000-0000-000049000000}"/>
    <cellStyle name="Accent1 4" xfId="76" xr:uid="{00000000-0005-0000-0000-00004A000000}"/>
    <cellStyle name="Accent1 5" xfId="77" xr:uid="{00000000-0005-0000-0000-00004B000000}"/>
    <cellStyle name="Accent2 2" xfId="78" xr:uid="{00000000-0005-0000-0000-00004C000000}"/>
    <cellStyle name="Accent2 3" xfId="79" xr:uid="{00000000-0005-0000-0000-00004D000000}"/>
    <cellStyle name="Accent2 4" xfId="80" xr:uid="{00000000-0005-0000-0000-00004E000000}"/>
    <cellStyle name="Accent2 5" xfId="81" xr:uid="{00000000-0005-0000-0000-00004F000000}"/>
    <cellStyle name="Accent3 2" xfId="82" xr:uid="{00000000-0005-0000-0000-000050000000}"/>
    <cellStyle name="Accent3 3" xfId="83" xr:uid="{00000000-0005-0000-0000-000051000000}"/>
    <cellStyle name="Accent3 4" xfId="84" xr:uid="{00000000-0005-0000-0000-000052000000}"/>
    <cellStyle name="Accent3 5" xfId="85" xr:uid="{00000000-0005-0000-0000-000053000000}"/>
    <cellStyle name="Accent4 2" xfId="86" xr:uid="{00000000-0005-0000-0000-000054000000}"/>
    <cellStyle name="Accent4 3" xfId="87" xr:uid="{00000000-0005-0000-0000-000055000000}"/>
    <cellStyle name="Accent4 4" xfId="88" xr:uid="{00000000-0005-0000-0000-000056000000}"/>
    <cellStyle name="Accent4 5" xfId="89" xr:uid="{00000000-0005-0000-0000-000057000000}"/>
    <cellStyle name="Accent5 2" xfId="90" xr:uid="{00000000-0005-0000-0000-000058000000}"/>
    <cellStyle name="Accent5 3" xfId="91" xr:uid="{00000000-0005-0000-0000-000059000000}"/>
    <cellStyle name="Accent5 4" xfId="92" xr:uid="{00000000-0005-0000-0000-00005A000000}"/>
    <cellStyle name="Accent5 5" xfId="93" xr:uid="{00000000-0005-0000-0000-00005B000000}"/>
    <cellStyle name="Accent6 2" xfId="94" xr:uid="{00000000-0005-0000-0000-00005C000000}"/>
    <cellStyle name="Accent6 3" xfId="95" xr:uid="{00000000-0005-0000-0000-00005D000000}"/>
    <cellStyle name="Accent6 4" xfId="96" xr:uid="{00000000-0005-0000-0000-00005E000000}"/>
    <cellStyle name="Accent6 5" xfId="97" xr:uid="{00000000-0005-0000-0000-00005F000000}"/>
    <cellStyle name="Bad 2" xfId="98" xr:uid="{00000000-0005-0000-0000-000060000000}"/>
    <cellStyle name="Bad 3" xfId="99" xr:uid="{00000000-0005-0000-0000-000061000000}"/>
    <cellStyle name="Bad 4" xfId="100" xr:uid="{00000000-0005-0000-0000-000062000000}"/>
    <cellStyle name="Bad 5" xfId="101" xr:uid="{00000000-0005-0000-0000-000063000000}"/>
    <cellStyle name="Calculation 2" xfId="102" xr:uid="{00000000-0005-0000-0000-000064000000}"/>
    <cellStyle name="Calculation 3" xfId="103" xr:uid="{00000000-0005-0000-0000-000065000000}"/>
    <cellStyle name="Calculation 4" xfId="104" xr:uid="{00000000-0005-0000-0000-000066000000}"/>
    <cellStyle name="Calculation 5" xfId="105" xr:uid="{00000000-0005-0000-0000-000067000000}"/>
    <cellStyle name="Check Cell 2" xfId="106" xr:uid="{00000000-0005-0000-0000-000068000000}"/>
    <cellStyle name="Check Cell 3" xfId="107" xr:uid="{00000000-0005-0000-0000-000069000000}"/>
    <cellStyle name="Check Cell 4" xfId="108" xr:uid="{00000000-0005-0000-0000-00006A000000}"/>
    <cellStyle name="Check Cell 5" xfId="109" xr:uid="{00000000-0005-0000-0000-00006B000000}"/>
    <cellStyle name="Comma" xfId="184" builtinId="3"/>
    <cellStyle name="Comma 2" xfId="110" xr:uid="{00000000-0005-0000-0000-00006D000000}"/>
    <cellStyle name="Comma 2 2" xfId="111" xr:uid="{00000000-0005-0000-0000-00006E000000}"/>
    <cellStyle name="Comma 2 3" xfId="187" xr:uid="{00000000-0005-0000-0000-00006F000000}"/>
    <cellStyle name="Comma 3" xfId="112" xr:uid="{00000000-0005-0000-0000-000070000000}"/>
    <cellStyle name="Comma 3 2" xfId="190" xr:uid="{00000000-0005-0000-0000-000071000000}"/>
    <cellStyle name="Comma 4" xfId="113" xr:uid="{00000000-0005-0000-0000-000072000000}"/>
    <cellStyle name="Explanatory Text 2" xfId="114" xr:uid="{00000000-0005-0000-0000-000073000000}"/>
    <cellStyle name="Explanatory Text 3" xfId="115" xr:uid="{00000000-0005-0000-0000-000074000000}"/>
    <cellStyle name="Explanatory Text 4" xfId="116" xr:uid="{00000000-0005-0000-0000-000075000000}"/>
    <cellStyle name="Explanatory Text 5" xfId="117" xr:uid="{00000000-0005-0000-0000-000076000000}"/>
    <cellStyle name="Good 2" xfId="118" xr:uid="{00000000-0005-0000-0000-000077000000}"/>
    <cellStyle name="Good 3" xfId="119" xr:uid="{00000000-0005-0000-0000-000078000000}"/>
    <cellStyle name="Good 4" xfId="120" xr:uid="{00000000-0005-0000-0000-000079000000}"/>
    <cellStyle name="Good 5" xfId="121" xr:uid="{00000000-0005-0000-0000-00007A000000}"/>
    <cellStyle name="Heading 1 2" xfId="122" xr:uid="{00000000-0005-0000-0000-00007B000000}"/>
    <cellStyle name="Heading 1 3" xfId="123" xr:uid="{00000000-0005-0000-0000-00007C000000}"/>
    <cellStyle name="Heading 1 4" xfId="124" xr:uid="{00000000-0005-0000-0000-00007D000000}"/>
    <cellStyle name="Heading 1 5" xfId="125" xr:uid="{00000000-0005-0000-0000-00007E000000}"/>
    <cellStyle name="Heading 2 2" xfId="126" xr:uid="{00000000-0005-0000-0000-00007F000000}"/>
    <cellStyle name="Heading 2 3" xfId="127" xr:uid="{00000000-0005-0000-0000-000080000000}"/>
    <cellStyle name="Heading 2 4" xfId="128" xr:uid="{00000000-0005-0000-0000-000081000000}"/>
    <cellStyle name="Heading 2 5" xfId="129" xr:uid="{00000000-0005-0000-0000-000082000000}"/>
    <cellStyle name="Heading 3 2" xfId="130" xr:uid="{00000000-0005-0000-0000-000083000000}"/>
    <cellStyle name="Heading 3 3" xfId="131" xr:uid="{00000000-0005-0000-0000-000084000000}"/>
    <cellStyle name="Heading 3 4" xfId="132" xr:uid="{00000000-0005-0000-0000-000085000000}"/>
    <cellStyle name="Heading 3 5" xfId="133" xr:uid="{00000000-0005-0000-0000-000086000000}"/>
    <cellStyle name="Heading 4 2" xfId="134" xr:uid="{00000000-0005-0000-0000-000087000000}"/>
    <cellStyle name="Heading 4 3" xfId="135" xr:uid="{00000000-0005-0000-0000-000088000000}"/>
    <cellStyle name="Heading 4 4" xfId="136" xr:uid="{00000000-0005-0000-0000-000089000000}"/>
    <cellStyle name="Heading 4 5" xfId="137" xr:uid="{00000000-0005-0000-0000-00008A000000}"/>
    <cellStyle name="Input 2" xfId="138" xr:uid="{00000000-0005-0000-0000-00008B000000}"/>
    <cellStyle name="Input 3" xfId="139" xr:uid="{00000000-0005-0000-0000-00008C000000}"/>
    <cellStyle name="Input 4" xfId="140" xr:uid="{00000000-0005-0000-0000-00008D000000}"/>
    <cellStyle name="Input 5" xfId="141" xr:uid="{00000000-0005-0000-0000-00008E000000}"/>
    <cellStyle name="Linked Cell 2" xfId="142" xr:uid="{00000000-0005-0000-0000-00008F000000}"/>
    <cellStyle name="Linked Cell 3" xfId="143" xr:uid="{00000000-0005-0000-0000-000090000000}"/>
    <cellStyle name="Linked Cell 4" xfId="144" xr:uid="{00000000-0005-0000-0000-000091000000}"/>
    <cellStyle name="Linked Cell 5" xfId="145" xr:uid="{00000000-0005-0000-0000-000092000000}"/>
    <cellStyle name="Neutral 2" xfId="146" xr:uid="{00000000-0005-0000-0000-000093000000}"/>
    <cellStyle name="Neutral 3" xfId="147" xr:uid="{00000000-0005-0000-0000-000094000000}"/>
    <cellStyle name="Neutral 4" xfId="148" xr:uid="{00000000-0005-0000-0000-000095000000}"/>
    <cellStyle name="Neutral 5" xfId="149" xr:uid="{00000000-0005-0000-0000-000096000000}"/>
    <cellStyle name="Normal" xfId="0" builtinId="0"/>
    <cellStyle name="Normal 10" xfId="192" xr:uid="{00000000-0005-0000-0000-000098000000}"/>
    <cellStyle name="Normal 11" xfId="193" xr:uid="{00000000-0005-0000-0000-000099000000}"/>
    <cellStyle name="Normal 2" xfId="150" xr:uid="{00000000-0005-0000-0000-00009A000000}"/>
    <cellStyle name="Normal 2 2" xfId="194" xr:uid="{00000000-0005-0000-0000-00009B000000}"/>
    <cellStyle name="Normal 3" xfId="151" xr:uid="{00000000-0005-0000-0000-00009C000000}"/>
    <cellStyle name="Normal 3 2" xfId="189" xr:uid="{00000000-0005-0000-0000-00009D000000}"/>
    <cellStyle name="Normal 3 3" xfId="195" xr:uid="{00000000-0005-0000-0000-00009E000000}"/>
    <cellStyle name="Normal 4" xfId="152" xr:uid="{00000000-0005-0000-0000-00009F000000}"/>
    <cellStyle name="Normal 5" xfId="153" xr:uid="{00000000-0005-0000-0000-0000A0000000}"/>
    <cellStyle name="Normal 6" xfId="154" xr:uid="{00000000-0005-0000-0000-0000A1000000}"/>
    <cellStyle name="Normal 7" xfId="179" xr:uid="{00000000-0005-0000-0000-0000A2000000}"/>
    <cellStyle name="Normal 7 2" xfId="183" xr:uid="{00000000-0005-0000-0000-0000A3000000}"/>
    <cellStyle name="Normal 7 3" xfId="182" xr:uid="{00000000-0005-0000-0000-0000A4000000}"/>
    <cellStyle name="Normal 7 4" xfId="180" xr:uid="{00000000-0005-0000-0000-0000A5000000}"/>
    <cellStyle name="Normal 8" xfId="181" xr:uid="{00000000-0005-0000-0000-0000A6000000}"/>
    <cellStyle name="Normal 9" xfId="185" xr:uid="{00000000-0005-0000-0000-0000A7000000}"/>
    <cellStyle name="Normal 9 2" xfId="186" xr:uid="{00000000-0005-0000-0000-0000A8000000}"/>
    <cellStyle name="Note 2" xfId="155" xr:uid="{00000000-0005-0000-0000-0000A9000000}"/>
    <cellStyle name="Note 3" xfId="156" xr:uid="{00000000-0005-0000-0000-0000AA000000}"/>
    <cellStyle name="Note 4" xfId="157" xr:uid="{00000000-0005-0000-0000-0000AB000000}"/>
    <cellStyle name="Note 5" xfId="158" xr:uid="{00000000-0005-0000-0000-0000AC000000}"/>
    <cellStyle name="Output 2" xfId="159" xr:uid="{00000000-0005-0000-0000-0000AD000000}"/>
    <cellStyle name="Output 3" xfId="160" xr:uid="{00000000-0005-0000-0000-0000AE000000}"/>
    <cellStyle name="Output 4" xfId="161" xr:uid="{00000000-0005-0000-0000-0000AF000000}"/>
    <cellStyle name="Output 5" xfId="162" xr:uid="{00000000-0005-0000-0000-0000B0000000}"/>
    <cellStyle name="Percent" xfId="1" builtinId="5"/>
    <cellStyle name="Percent 2" xfId="163" xr:uid="{00000000-0005-0000-0000-0000B2000000}"/>
    <cellStyle name="Percent 2 2" xfId="164" xr:uid="{00000000-0005-0000-0000-0000B3000000}"/>
    <cellStyle name="Percent 2 3" xfId="188" xr:uid="{00000000-0005-0000-0000-0000B4000000}"/>
    <cellStyle name="Percent 3" xfId="165" xr:uid="{00000000-0005-0000-0000-0000B5000000}"/>
    <cellStyle name="Percent 3 2" xfId="191" xr:uid="{00000000-0005-0000-0000-0000B6000000}"/>
    <cellStyle name="Percent 4" xfId="166" xr:uid="{00000000-0005-0000-0000-0000B7000000}"/>
    <cellStyle name="Title 2" xfId="167" xr:uid="{00000000-0005-0000-0000-0000B8000000}"/>
    <cellStyle name="Title 3" xfId="168" xr:uid="{00000000-0005-0000-0000-0000B9000000}"/>
    <cellStyle name="Title 4" xfId="169" xr:uid="{00000000-0005-0000-0000-0000BA000000}"/>
    <cellStyle name="Title 5" xfId="170" xr:uid="{00000000-0005-0000-0000-0000BB000000}"/>
    <cellStyle name="Total 2" xfId="171" xr:uid="{00000000-0005-0000-0000-0000BC000000}"/>
    <cellStyle name="Total 3" xfId="172" xr:uid="{00000000-0005-0000-0000-0000BD000000}"/>
    <cellStyle name="Total 4" xfId="173" xr:uid="{00000000-0005-0000-0000-0000BE000000}"/>
    <cellStyle name="Total 5" xfId="174" xr:uid="{00000000-0005-0000-0000-0000BF000000}"/>
    <cellStyle name="Warning Text 2" xfId="175" xr:uid="{00000000-0005-0000-0000-0000C0000000}"/>
    <cellStyle name="Warning Text 3" xfId="176" xr:uid="{00000000-0005-0000-0000-0000C1000000}"/>
    <cellStyle name="Warning Text 4" xfId="177" xr:uid="{00000000-0005-0000-0000-0000C2000000}"/>
    <cellStyle name="Warning Text 5" xfId="178" xr:uid="{00000000-0005-0000-0000-0000C3000000}"/>
  </cellStyles>
  <dxfs count="10">
    <dxf>
      <fill>
        <patternFill>
          <bgColor theme="0" tint="-0.14996795556505021"/>
        </patternFill>
      </fill>
    </dxf>
    <dxf>
      <fill>
        <patternFill patternType="solid">
          <fgColor auto="1"/>
          <bgColor theme="0" tint="-0.14996795556505021"/>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3" tint="0.59996337778862885"/>
        </patternFill>
      </fill>
    </dxf>
    <dxf>
      <fill>
        <patternFill>
          <bgColor theme="9" tint="0.39994506668294322"/>
        </patternFill>
      </fill>
    </dxf>
    <dxf>
      <fill>
        <patternFill>
          <bgColor theme="4"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22"/>
  <sheetViews>
    <sheetView tabSelected="1" view="pageBreakPreview" zoomScale="90" zoomScaleNormal="100" zoomScaleSheetLayoutView="90" workbookViewId="0">
      <pane ySplit="6" topLeftCell="A7" activePane="bottomLeft" state="frozen"/>
      <selection pane="bottomLeft" activeCell="F78" sqref="F78"/>
    </sheetView>
  </sheetViews>
  <sheetFormatPr defaultRowHeight="15" x14ac:dyDescent="0.25"/>
  <cols>
    <col min="1" max="2" width="1.7109375" style="51" customWidth="1"/>
    <col min="3" max="3" width="103.85546875" style="51" customWidth="1"/>
    <col min="4" max="4" width="10.85546875" style="51" bestFit="1" customWidth="1"/>
    <col min="5" max="5" width="13.85546875" style="51" customWidth="1"/>
    <col min="6" max="6" width="14" style="51" customWidth="1"/>
    <col min="7" max="7" width="13.5703125" style="17" bestFit="1" customWidth="1"/>
    <col min="8" max="8" width="12.5703125" style="17" customWidth="1"/>
    <col min="9" max="10" width="11.5703125" style="17" customWidth="1"/>
    <col min="11" max="11" width="11.28515625" style="17" customWidth="1"/>
    <col min="12" max="12" width="11.5703125" style="17" customWidth="1"/>
    <col min="13" max="13" width="12.42578125" style="17" bestFit="1" customWidth="1"/>
    <col min="14" max="14" width="11.28515625" style="17" customWidth="1"/>
    <col min="15" max="15" width="2.5703125" style="111" customWidth="1"/>
    <col min="16" max="16" width="10.85546875" style="17" hidden="1" customWidth="1"/>
    <col min="17" max="17" width="14" style="17" hidden="1" customWidth="1"/>
    <col min="18" max="18" width="10.42578125" style="17" hidden="1" customWidth="1"/>
    <col min="19" max="19" width="9.140625" style="17" hidden="1" customWidth="1"/>
    <col min="20" max="20" width="9.42578125" style="17" hidden="1" customWidth="1"/>
    <col min="21" max="21" width="10.140625" style="17" hidden="1" customWidth="1"/>
    <col min="22" max="22" width="8" style="17" hidden="1" customWidth="1"/>
    <col min="23" max="23" width="7.85546875" style="17" hidden="1" customWidth="1"/>
    <col min="24" max="24" width="8.42578125" style="17" hidden="1" customWidth="1"/>
    <col min="25" max="25" width="8" style="13" hidden="1" customWidth="1"/>
    <col min="26" max="26" width="10" style="13" hidden="1" customWidth="1"/>
    <col min="27" max="27" width="73.7109375" style="29" customWidth="1"/>
    <col min="28" max="16384" width="9.140625" style="51"/>
  </cols>
  <sheetData>
    <row r="1" spans="2:27" x14ac:dyDescent="0.25">
      <c r="C1" s="27" t="s">
        <v>5</v>
      </c>
    </row>
    <row r="2" spans="2:27" x14ac:dyDescent="0.25">
      <c r="C2" s="7" t="s">
        <v>6</v>
      </c>
      <c r="D2" s="324"/>
      <c r="E2" s="324"/>
      <c r="F2" s="324"/>
      <c r="G2" s="324"/>
      <c r="H2" s="324"/>
      <c r="I2" s="324"/>
      <c r="J2" s="324"/>
      <c r="K2" s="324"/>
      <c r="L2" s="324"/>
    </row>
    <row r="3" spans="2:27" x14ac:dyDescent="0.25">
      <c r="C3" s="6" t="s">
        <v>7</v>
      </c>
    </row>
    <row r="4" spans="2:27" ht="17.25" customHeight="1" x14ac:dyDescent="0.25"/>
    <row r="5" spans="2:27" ht="17.25" customHeight="1" x14ac:dyDescent="0.25">
      <c r="G5" s="325"/>
      <c r="H5" s="325"/>
      <c r="I5" s="325"/>
      <c r="J5" s="325"/>
      <c r="K5" s="325"/>
      <c r="L5" s="325"/>
      <c r="M5" s="325"/>
      <c r="P5" s="326" t="s">
        <v>20</v>
      </c>
      <c r="Q5" s="326"/>
      <c r="R5" s="326"/>
      <c r="S5" s="326"/>
      <c r="T5" s="326"/>
      <c r="U5" s="326"/>
      <c r="V5" s="326"/>
      <c r="W5" s="326"/>
      <c r="X5" s="326"/>
      <c r="Y5" s="326"/>
      <c r="Z5" s="326"/>
    </row>
    <row r="6" spans="2:27" x14ac:dyDescent="0.25">
      <c r="B6" s="3"/>
      <c r="C6" s="1"/>
      <c r="D6" s="63" t="s">
        <v>0</v>
      </c>
      <c r="E6" s="63" t="s">
        <v>174</v>
      </c>
      <c r="F6" s="203" t="s">
        <v>175</v>
      </c>
      <c r="G6" s="203" t="s">
        <v>176</v>
      </c>
      <c r="H6" s="203" t="s">
        <v>177</v>
      </c>
      <c r="I6" s="203" t="s">
        <v>178</v>
      </c>
      <c r="J6" s="203" t="s">
        <v>179</v>
      </c>
      <c r="K6" s="203" t="s">
        <v>180</v>
      </c>
      <c r="L6" s="203" t="s">
        <v>181</v>
      </c>
      <c r="M6" s="203" t="s">
        <v>182</v>
      </c>
      <c r="N6" s="203" t="s">
        <v>183</v>
      </c>
      <c r="P6" s="72" t="s">
        <v>0</v>
      </c>
      <c r="Q6" s="63" t="s">
        <v>174</v>
      </c>
      <c r="R6" s="114" t="s">
        <v>175</v>
      </c>
      <c r="S6" s="114" t="s">
        <v>176</v>
      </c>
      <c r="T6" s="114" t="s">
        <v>177</v>
      </c>
      <c r="U6" s="114" t="s">
        <v>178</v>
      </c>
      <c r="V6" s="114" t="s">
        <v>179</v>
      </c>
      <c r="W6" s="114" t="s">
        <v>180</v>
      </c>
      <c r="X6" s="114" t="s">
        <v>181</v>
      </c>
      <c r="Y6" s="114" t="s">
        <v>182</v>
      </c>
      <c r="Z6" s="114" t="s">
        <v>183</v>
      </c>
      <c r="AA6" s="24" t="s">
        <v>3</v>
      </c>
    </row>
    <row r="7" spans="2:27" x14ac:dyDescent="0.25">
      <c r="B7" s="65" t="s">
        <v>57</v>
      </c>
      <c r="C7" s="15"/>
      <c r="D7" s="16"/>
      <c r="E7" s="191"/>
      <c r="F7" s="191"/>
      <c r="G7" s="191"/>
      <c r="H7" s="198"/>
      <c r="I7" s="198"/>
      <c r="J7" s="198"/>
      <c r="K7" s="198"/>
      <c r="L7" s="198"/>
      <c r="M7" s="198"/>
      <c r="N7" s="197"/>
    </row>
    <row r="8" spans="2:27" x14ac:dyDescent="0.25">
      <c r="B8" s="3"/>
      <c r="C8" s="25" t="s">
        <v>4</v>
      </c>
      <c r="D8" s="68">
        <v>6789319</v>
      </c>
      <c r="E8" s="194">
        <v>775860</v>
      </c>
      <c r="F8" s="100">
        <v>41431</v>
      </c>
      <c r="G8" s="196">
        <v>27527</v>
      </c>
      <c r="H8" s="92">
        <v>3687</v>
      </c>
      <c r="I8" s="92">
        <v>29858</v>
      </c>
      <c r="J8" s="92">
        <v>13810</v>
      </c>
      <c r="K8" s="92">
        <v>93069</v>
      </c>
      <c r="L8" s="99">
        <v>5327</v>
      </c>
      <c r="M8" s="99">
        <v>9656</v>
      </c>
      <c r="N8" s="102">
        <v>7184</v>
      </c>
      <c r="O8" s="112"/>
      <c r="P8" s="51" t="s">
        <v>194</v>
      </c>
      <c r="Q8" s="79" t="s">
        <v>194</v>
      </c>
      <c r="R8" s="79">
        <v>67</v>
      </c>
      <c r="S8" s="94">
        <v>29</v>
      </c>
      <c r="T8" s="94">
        <v>25</v>
      </c>
      <c r="U8" s="94">
        <v>44</v>
      </c>
      <c r="V8" s="94">
        <v>27</v>
      </c>
      <c r="W8" s="95">
        <v>49</v>
      </c>
      <c r="X8" s="70">
        <v>29</v>
      </c>
      <c r="Y8" s="70">
        <v>17</v>
      </c>
      <c r="Z8" s="70">
        <v>33</v>
      </c>
      <c r="AA8" s="30" t="s">
        <v>140</v>
      </c>
    </row>
    <row r="9" spans="2:27" x14ac:dyDescent="0.25">
      <c r="B9" s="3"/>
      <c r="C9" s="283" t="s">
        <v>407</v>
      </c>
      <c r="D9" s="68"/>
      <c r="E9" s="100"/>
      <c r="F9" s="100"/>
      <c r="G9" s="98"/>
      <c r="H9" s="97"/>
      <c r="I9" s="97"/>
      <c r="J9" s="97"/>
      <c r="K9" s="97"/>
      <c r="L9" s="99"/>
      <c r="M9" s="99"/>
      <c r="N9" s="102"/>
      <c r="O9" s="112"/>
      <c r="P9" s="51"/>
      <c r="Q9" s="79"/>
      <c r="R9" s="79"/>
      <c r="S9" s="282"/>
      <c r="T9" s="282"/>
      <c r="U9" s="282"/>
      <c r="V9" s="282"/>
      <c r="W9" s="282"/>
      <c r="X9" s="70"/>
      <c r="Y9" s="70"/>
      <c r="Z9" s="70"/>
      <c r="AA9" s="30"/>
    </row>
    <row r="10" spans="2:27" x14ac:dyDescent="0.25">
      <c r="B10" s="3"/>
      <c r="C10" s="55" t="s">
        <v>408</v>
      </c>
      <c r="D10" s="71">
        <v>5.3</v>
      </c>
      <c r="E10" s="77">
        <v>5.6</v>
      </c>
      <c r="F10" s="77">
        <v>4</v>
      </c>
      <c r="G10" s="285">
        <v>4.3</v>
      </c>
      <c r="H10" s="286">
        <v>6.9</v>
      </c>
      <c r="I10" s="286">
        <v>4.3</v>
      </c>
      <c r="J10" s="286">
        <v>3.4</v>
      </c>
      <c r="K10" s="286">
        <v>7.8</v>
      </c>
      <c r="L10" s="287">
        <v>3.8</v>
      </c>
      <c r="M10" s="287">
        <v>3.9</v>
      </c>
      <c r="N10" s="288">
        <v>4.4000000000000004</v>
      </c>
      <c r="O10" s="112"/>
      <c r="P10" s="51">
        <v>0.1</v>
      </c>
      <c r="Q10" s="79">
        <v>0.1</v>
      </c>
      <c r="R10" s="79">
        <v>0.8</v>
      </c>
      <c r="S10" s="282">
        <v>0.8</v>
      </c>
      <c r="T10" s="282">
        <v>3.5</v>
      </c>
      <c r="U10" s="282">
        <v>0.7</v>
      </c>
      <c r="V10" s="282">
        <v>1</v>
      </c>
      <c r="W10" s="282">
        <v>0.7</v>
      </c>
      <c r="X10" s="70">
        <v>1.8</v>
      </c>
      <c r="Y10" s="70">
        <v>1.8</v>
      </c>
      <c r="Z10" s="70">
        <v>1.7</v>
      </c>
      <c r="AA10" s="30" t="s">
        <v>140</v>
      </c>
    </row>
    <row r="11" spans="2:27" x14ac:dyDescent="0.25">
      <c r="B11" s="3"/>
      <c r="C11" s="284" t="s">
        <v>409</v>
      </c>
      <c r="D11" s="71">
        <v>5.5</v>
      </c>
      <c r="E11" s="77">
        <v>5.8</v>
      </c>
      <c r="F11" s="77">
        <v>5.0999999999999996</v>
      </c>
      <c r="G11" s="285">
        <v>6.3</v>
      </c>
      <c r="H11" s="286">
        <v>5</v>
      </c>
      <c r="I11" s="286">
        <v>3.9</v>
      </c>
      <c r="J11" s="286">
        <v>6.1</v>
      </c>
      <c r="K11" s="286">
        <v>7</v>
      </c>
      <c r="L11" s="287">
        <v>5.0999999999999996</v>
      </c>
      <c r="M11" s="287">
        <v>3.9</v>
      </c>
      <c r="N11" s="288">
        <v>5.8</v>
      </c>
      <c r="O11" s="112"/>
      <c r="P11" s="51">
        <v>0.1</v>
      </c>
      <c r="Q11" s="79">
        <v>0.1</v>
      </c>
      <c r="R11" s="79">
        <v>0.8</v>
      </c>
      <c r="S11" s="282">
        <v>1</v>
      </c>
      <c r="T11" s="282">
        <v>2</v>
      </c>
      <c r="U11" s="282">
        <v>0.7</v>
      </c>
      <c r="V11" s="282">
        <v>1.5</v>
      </c>
      <c r="W11" s="282">
        <v>0.6</v>
      </c>
      <c r="X11" s="70">
        <v>1.7</v>
      </c>
      <c r="Y11" s="70">
        <v>1.6</v>
      </c>
      <c r="Z11" s="70">
        <v>1.5</v>
      </c>
      <c r="AA11" s="30" t="s">
        <v>140</v>
      </c>
    </row>
    <row r="12" spans="2:27" x14ac:dyDescent="0.25">
      <c r="B12" s="3"/>
      <c r="C12" s="284" t="s">
        <v>410</v>
      </c>
      <c r="D12" s="71">
        <v>5.9</v>
      </c>
      <c r="E12" s="77">
        <v>6.4</v>
      </c>
      <c r="F12" s="77">
        <v>5.7</v>
      </c>
      <c r="G12" s="285">
        <v>6.1</v>
      </c>
      <c r="H12" s="286">
        <v>7.3</v>
      </c>
      <c r="I12" s="286">
        <v>4.8</v>
      </c>
      <c r="J12" s="286">
        <v>6.8</v>
      </c>
      <c r="K12" s="286">
        <v>6</v>
      </c>
      <c r="L12" s="287">
        <v>8.4</v>
      </c>
      <c r="M12" s="287">
        <v>8.1999999999999993</v>
      </c>
      <c r="N12" s="288">
        <v>4.4000000000000004</v>
      </c>
      <c r="O12" s="112"/>
      <c r="P12" s="51">
        <v>0.1</v>
      </c>
      <c r="Q12" s="79">
        <v>0.1</v>
      </c>
      <c r="R12" s="79">
        <v>0.8</v>
      </c>
      <c r="S12" s="282">
        <v>1.1000000000000001</v>
      </c>
      <c r="T12" s="282">
        <v>2.2999999999999998</v>
      </c>
      <c r="U12" s="282">
        <v>0.8</v>
      </c>
      <c r="V12" s="282">
        <v>1.3</v>
      </c>
      <c r="W12" s="282">
        <v>0.6</v>
      </c>
      <c r="X12" s="70">
        <v>2.4</v>
      </c>
      <c r="Y12" s="70">
        <v>2.8</v>
      </c>
      <c r="Z12" s="70">
        <v>1.4</v>
      </c>
      <c r="AA12" s="30" t="s">
        <v>140</v>
      </c>
    </row>
    <row r="13" spans="2:27" x14ac:dyDescent="0.25">
      <c r="B13" s="3"/>
      <c r="C13" s="284" t="s">
        <v>411</v>
      </c>
      <c r="D13" s="71">
        <v>6.8</v>
      </c>
      <c r="E13" s="77">
        <v>6.7</v>
      </c>
      <c r="F13" s="77">
        <v>6.7</v>
      </c>
      <c r="G13" s="285">
        <v>5.5</v>
      </c>
      <c r="H13" s="286">
        <v>5.3</v>
      </c>
      <c r="I13" s="286">
        <v>5.6</v>
      </c>
      <c r="J13" s="286">
        <v>6.8</v>
      </c>
      <c r="K13" s="286">
        <v>6.5</v>
      </c>
      <c r="L13" s="287">
        <v>4.3</v>
      </c>
      <c r="M13" s="287">
        <v>4.4000000000000004</v>
      </c>
      <c r="N13" s="288">
        <v>5.0999999999999996</v>
      </c>
      <c r="O13" s="112"/>
      <c r="P13" s="51">
        <v>0.1</v>
      </c>
      <c r="Q13" s="79">
        <v>0.1</v>
      </c>
      <c r="R13" s="79">
        <v>1</v>
      </c>
      <c r="S13" s="282">
        <v>0.8</v>
      </c>
      <c r="T13" s="282">
        <v>2.1</v>
      </c>
      <c r="U13" s="282">
        <v>0.9</v>
      </c>
      <c r="V13" s="282">
        <v>1.4</v>
      </c>
      <c r="W13" s="282">
        <v>0.6</v>
      </c>
      <c r="X13" s="70">
        <v>1.8</v>
      </c>
      <c r="Y13" s="70">
        <v>1.4</v>
      </c>
      <c r="Z13" s="70">
        <v>1.9</v>
      </c>
      <c r="AA13" s="30" t="s">
        <v>140</v>
      </c>
    </row>
    <row r="14" spans="2:27" x14ac:dyDescent="0.25">
      <c r="B14" s="3"/>
      <c r="C14" s="284" t="s">
        <v>412</v>
      </c>
      <c r="D14" s="71">
        <v>7.2</v>
      </c>
      <c r="E14" s="77">
        <v>6.6</v>
      </c>
      <c r="F14" s="77">
        <v>9.6999999999999993</v>
      </c>
      <c r="G14" s="285">
        <v>4.9000000000000004</v>
      </c>
      <c r="H14" s="286">
        <v>4.5999999999999996</v>
      </c>
      <c r="I14" s="286">
        <v>5.3</v>
      </c>
      <c r="J14" s="286">
        <v>4.7</v>
      </c>
      <c r="K14" s="286">
        <v>7.7</v>
      </c>
      <c r="L14" s="287">
        <v>3.8</v>
      </c>
      <c r="M14" s="287">
        <v>9.6</v>
      </c>
      <c r="N14" s="288">
        <v>2.1</v>
      </c>
      <c r="O14" s="112"/>
      <c r="P14" s="51">
        <v>0.1</v>
      </c>
      <c r="Q14" s="79">
        <v>0.1</v>
      </c>
      <c r="R14" s="79">
        <v>1.2</v>
      </c>
      <c r="S14" s="282">
        <v>0.9</v>
      </c>
      <c r="T14" s="282">
        <v>2.1</v>
      </c>
      <c r="U14" s="282">
        <v>1</v>
      </c>
      <c r="V14" s="282">
        <v>1.2</v>
      </c>
      <c r="W14" s="282">
        <v>0.7</v>
      </c>
      <c r="X14" s="70">
        <v>2</v>
      </c>
      <c r="Y14" s="70">
        <v>2.1</v>
      </c>
      <c r="Z14" s="70">
        <v>1</v>
      </c>
      <c r="AA14" s="30" t="s">
        <v>140</v>
      </c>
    </row>
    <row r="15" spans="2:27" x14ac:dyDescent="0.25">
      <c r="B15" s="3"/>
      <c r="C15" s="284" t="s">
        <v>413</v>
      </c>
      <c r="D15" s="71">
        <v>13.9</v>
      </c>
      <c r="E15" s="77">
        <v>12.1</v>
      </c>
      <c r="F15" s="77">
        <v>11.9</v>
      </c>
      <c r="G15" s="285">
        <v>12.5</v>
      </c>
      <c r="H15" s="286">
        <v>10.6</v>
      </c>
      <c r="I15" s="286">
        <v>11</v>
      </c>
      <c r="J15" s="286">
        <v>6.9</v>
      </c>
      <c r="K15" s="286">
        <v>15.9</v>
      </c>
      <c r="L15" s="287">
        <v>4.2</v>
      </c>
      <c r="M15" s="287">
        <v>11.9</v>
      </c>
      <c r="N15" s="288">
        <v>10.3</v>
      </c>
      <c r="O15" s="112"/>
      <c r="P15" s="51">
        <v>0.1</v>
      </c>
      <c r="Q15" s="79">
        <v>0.1</v>
      </c>
      <c r="R15" s="79">
        <v>1.3</v>
      </c>
      <c r="S15" s="282">
        <v>1.8</v>
      </c>
      <c r="T15" s="282">
        <v>2.7</v>
      </c>
      <c r="U15" s="282">
        <v>1.2</v>
      </c>
      <c r="V15" s="282">
        <v>1.5</v>
      </c>
      <c r="W15" s="282">
        <v>0.9</v>
      </c>
      <c r="X15" s="70">
        <v>2.4</v>
      </c>
      <c r="Y15" s="70">
        <v>3.8</v>
      </c>
      <c r="Z15" s="70">
        <v>2.2000000000000002</v>
      </c>
      <c r="AA15" s="30" t="s">
        <v>140</v>
      </c>
    </row>
    <row r="16" spans="2:27" x14ac:dyDescent="0.25">
      <c r="B16" s="3"/>
      <c r="C16" s="284" t="s">
        <v>414</v>
      </c>
      <c r="D16" s="71">
        <v>12.3</v>
      </c>
      <c r="E16" s="77">
        <v>12</v>
      </c>
      <c r="F16" s="77">
        <v>11.5</v>
      </c>
      <c r="G16" s="285">
        <v>10.5</v>
      </c>
      <c r="H16" s="286">
        <v>9.6999999999999993</v>
      </c>
      <c r="I16" s="286">
        <v>9.6999999999999993</v>
      </c>
      <c r="J16" s="286">
        <v>10.199999999999999</v>
      </c>
      <c r="K16" s="286">
        <v>13.5</v>
      </c>
      <c r="L16" s="287">
        <v>12.1</v>
      </c>
      <c r="M16" s="287">
        <v>9.8000000000000007</v>
      </c>
      <c r="N16" s="288">
        <v>6.6</v>
      </c>
      <c r="O16" s="112"/>
      <c r="P16" s="51">
        <v>0.1</v>
      </c>
      <c r="Q16" s="79">
        <v>0.1</v>
      </c>
      <c r="R16" s="79">
        <v>0.9</v>
      </c>
      <c r="S16" s="282">
        <v>1.2</v>
      </c>
      <c r="T16" s="282">
        <v>3</v>
      </c>
      <c r="U16" s="282">
        <v>1</v>
      </c>
      <c r="V16" s="282">
        <v>1</v>
      </c>
      <c r="W16" s="282">
        <v>0.8</v>
      </c>
      <c r="X16" s="70">
        <v>2.9</v>
      </c>
      <c r="Y16" s="70">
        <v>2.1</v>
      </c>
      <c r="Z16" s="70">
        <v>1.7</v>
      </c>
      <c r="AA16" s="30" t="s">
        <v>140</v>
      </c>
    </row>
    <row r="17" spans="2:27" x14ac:dyDescent="0.25">
      <c r="B17" s="3"/>
      <c r="C17" s="284" t="s">
        <v>415</v>
      </c>
      <c r="D17" s="71">
        <v>14.3</v>
      </c>
      <c r="E17" s="77">
        <v>14.9</v>
      </c>
      <c r="F17" s="77">
        <v>14.4</v>
      </c>
      <c r="G17" s="285">
        <v>14.5</v>
      </c>
      <c r="H17" s="286">
        <v>14.6</v>
      </c>
      <c r="I17" s="286">
        <v>15.5</v>
      </c>
      <c r="J17" s="286">
        <v>17</v>
      </c>
      <c r="K17" s="286">
        <v>12.7</v>
      </c>
      <c r="L17" s="287">
        <v>15.9</v>
      </c>
      <c r="M17" s="287">
        <v>17.100000000000001</v>
      </c>
      <c r="N17" s="288">
        <v>13.4</v>
      </c>
      <c r="O17" s="112"/>
      <c r="P17" s="51">
        <v>0.1</v>
      </c>
      <c r="Q17" s="79">
        <v>0.1</v>
      </c>
      <c r="R17" s="79">
        <v>1.1000000000000001</v>
      </c>
      <c r="S17" s="282">
        <v>1.4</v>
      </c>
      <c r="T17" s="282">
        <v>3.2</v>
      </c>
      <c r="U17" s="282">
        <v>1.3</v>
      </c>
      <c r="V17" s="282">
        <v>1.9</v>
      </c>
      <c r="W17" s="282">
        <v>0.7</v>
      </c>
      <c r="X17" s="70">
        <v>2.9</v>
      </c>
      <c r="Y17" s="70">
        <v>2.1</v>
      </c>
      <c r="Z17" s="70">
        <v>2.6</v>
      </c>
      <c r="AA17" s="30" t="s">
        <v>140</v>
      </c>
    </row>
    <row r="18" spans="2:27" x14ac:dyDescent="0.25">
      <c r="B18" s="3"/>
      <c r="C18" s="284" t="s">
        <v>416</v>
      </c>
      <c r="D18" s="71">
        <v>7.1</v>
      </c>
      <c r="E18" s="77">
        <v>7.5</v>
      </c>
      <c r="F18" s="77">
        <v>7.7</v>
      </c>
      <c r="G18" s="285">
        <v>7.1</v>
      </c>
      <c r="H18" s="286">
        <v>8.1999999999999993</v>
      </c>
      <c r="I18" s="286">
        <v>9.1</v>
      </c>
      <c r="J18" s="286">
        <v>9.1</v>
      </c>
      <c r="K18" s="286">
        <v>6.5</v>
      </c>
      <c r="L18" s="287">
        <v>9.4</v>
      </c>
      <c r="M18" s="287">
        <v>8.1</v>
      </c>
      <c r="N18" s="288">
        <v>10.3</v>
      </c>
      <c r="O18" s="112"/>
      <c r="P18" s="51">
        <v>0.1</v>
      </c>
      <c r="Q18" s="79">
        <v>0.1</v>
      </c>
      <c r="R18" s="79">
        <v>0.9</v>
      </c>
      <c r="S18" s="282">
        <v>1</v>
      </c>
      <c r="T18" s="282">
        <v>3</v>
      </c>
      <c r="U18" s="282">
        <v>1.1000000000000001</v>
      </c>
      <c r="V18" s="282">
        <v>1.6</v>
      </c>
      <c r="W18" s="282">
        <v>0.5</v>
      </c>
      <c r="X18" s="70">
        <v>3.4</v>
      </c>
      <c r="Y18" s="70">
        <v>2.2000000000000002</v>
      </c>
      <c r="Z18" s="70">
        <v>2</v>
      </c>
      <c r="AA18" s="30" t="s">
        <v>140</v>
      </c>
    </row>
    <row r="19" spans="2:27" x14ac:dyDescent="0.25">
      <c r="B19" s="3"/>
      <c r="C19" s="284" t="s">
        <v>417</v>
      </c>
      <c r="D19" s="71">
        <v>6.2</v>
      </c>
      <c r="E19" s="77">
        <v>6.4</v>
      </c>
      <c r="F19" s="77">
        <v>6.5</v>
      </c>
      <c r="G19" s="285">
        <v>7.1</v>
      </c>
      <c r="H19" s="286">
        <v>9.6</v>
      </c>
      <c r="I19" s="286">
        <v>9.6999999999999993</v>
      </c>
      <c r="J19" s="286">
        <v>7.3</v>
      </c>
      <c r="K19" s="286">
        <v>5</v>
      </c>
      <c r="L19" s="287">
        <v>8.9</v>
      </c>
      <c r="M19" s="287">
        <v>5.3</v>
      </c>
      <c r="N19" s="288">
        <v>8.9</v>
      </c>
      <c r="O19" s="112"/>
      <c r="P19" s="51">
        <v>0.1</v>
      </c>
      <c r="Q19" s="79">
        <v>0.1</v>
      </c>
      <c r="R19" s="79">
        <v>0.8</v>
      </c>
      <c r="S19" s="282">
        <v>1.2</v>
      </c>
      <c r="T19" s="282">
        <v>2.7</v>
      </c>
      <c r="U19" s="282">
        <v>1</v>
      </c>
      <c r="V19" s="282">
        <v>1.3</v>
      </c>
      <c r="W19" s="282">
        <v>0.4</v>
      </c>
      <c r="X19" s="70">
        <v>2.6</v>
      </c>
      <c r="Y19" s="70">
        <v>1.8</v>
      </c>
      <c r="Z19" s="70">
        <v>2</v>
      </c>
      <c r="AA19" s="30" t="s">
        <v>140</v>
      </c>
    </row>
    <row r="20" spans="2:27" x14ac:dyDescent="0.25">
      <c r="B20" s="3"/>
      <c r="C20" s="284" t="s">
        <v>418</v>
      </c>
      <c r="D20" s="71">
        <v>8.6999999999999993</v>
      </c>
      <c r="E20" s="77">
        <v>8.9</v>
      </c>
      <c r="F20" s="77">
        <v>9.3000000000000007</v>
      </c>
      <c r="G20" s="285">
        <v>10.5</v>
      </c>
      <c r="H20" s="286">
        <v>11.2</v>
      </c>
      <c r="I20" s="286">
        <v>12.3</v>
      </c>
      <c r="J20" s="286">
        <v>11.9</v>
      </c>
      <c r="K20" s="286">
        <v>6.5</v>
      </c>
      <c r="L20" s="287">
        <v>15.4</v>
      </c>
      <c r="M20" s="287">
        <v>10.6</v>
      </c>
      <c r="N20" s="288">
        <v>16.3</v>
      </c>
      <c r="O20" s="112"/>
      <c r="P20" s="51">
        <v>0.1</v>
      </c>
      <c r="Q20" s="79">
        <v>0.1</v>
      </c>
      <c r="R20" s="79">
        <v>0.8</v>
      </c>
      <c r="S20" s="282">
        <v>1.2</v>
      </c>
      <c r="T20" s="282">
        <v>3.3</v>
      </c>
      <c r="U20" s="282">
        <v>1</v>
      </c>
      <c r="V20" s="282">
        <v>1.6</v>
      </c>
      <c r="W20" s="282">
        <v>0.4</v>
      </c>
      <c r="X20" s="70">
        <v>3.2</v>
      </c>
      <c r="Y20" s="70">
        <v>2.5</v>
      </c>
      <c r="Z20" s="70">
        <v>2</v>
      </c>
      <c r="AA20" s="30" t="s">
        <v>140</v>
      </c>
    </row>
    <row r="21" spans="2:27" x14ac:dyDescent="0.25">
      <c r="B21" s="3"/>
      <c r="C21" s="284" t="s">
        <v>419</v>
      </c>
      <c r="D21" s="71">
        <v>4.5</v>
      </c>
      <c r="E21" s="77">
        <v>4.5</v>
      </c>
      <c r="F21" s="77">
        <v>4.4000000000000004</v>
      </c>
      <c r="G21" s="285">
        <v>6.1</v>
      </c>
      <c r="H21" s="286">
        <v>4.5999999999999996</v>
      </c>
      <c r="I21" s="286">
        <v>5.6</v>
      </c>
      <c r="J21" s="286">
        <v>6.7</v>
      </c>
      <c r="K21" s="286">
        <v>3.3</v>
      </c>
      <c r="L21" s="287">
        <v>6</v>
      </c>
      <c r="M21" s="287">
        <v>5.0999999999999996</v>
      </c>
      <c r="N21" s="288">
        <v>8.9</v>
      </c>
      <c r="O21" s="112"/>
      <c r="P21" s="51">
        <v>0.1</v>
      </c>
      <c r="Q21" s="79">
        <v>0.1</v>
      </c>
      <c r="R21" s="79">
        <v>0.6</v>
      </c>
      <c r="S21" s="282">
        <v>0.8</v>
      </c>
      <c r="T21" s="282">
        <v>1.7</v>
      </c>
      <c r="U21" s="282">
        <v>0.8</v>
      </c>
      <c r="V21" s="282">
        <v>1.6</v>
      </c>
      <c r="W21" s="282">
        <v>0.4</v>
      </c>
      <c r="X21" s="70">
        <v>2.6</v>
      </c>
      <c r="Y21" s="70">
        <v>1.5</v>
      </c>
      <c r="Z21" s="70">
        <v>2.1</v>
      </c>
      <c r="AA21" s="30" t="s">
        <v>140</v>
      </c>
    </row>
    <row r="22" spans="2:27" x14ac:dyDescent="0.25">
      <c r="B22" s="3"/>
      <c r="C22" s="284" t="s">
        <v>420</v>
      </c>
      <c r="D22" s="71">
        <v>2.2999999999999998</v>
      </c>
      <c r="E22" s="77">
        <v>2.5</v>
      </c>
      <c r="F22" s="77">
        <v>3</v>
      </c>
      <c r="G22" s="285">
        <v>4.7</v>
      </c>
      <c r="H22" s="286">
        <v>2.4</v>
      </c>
      <c r="I22" s="286">
        <v>3.1</v>
      </c>
      <c r="J22" s="286">
        <v>3.2</v>
      </c>
      <c r="K22" s="286">
        <v>1.7</v>
      </c>
      <c r="L22" s="287">
        <v>2.8</v>
      </c>
      <c r="M22" s="287">
        <v>2.1</v>
      </c>
      <c r="N22" s="288">
        <v>3.3</v>
      </c>
      <c r="O22" s="112"/>
      <c r="P22" s="51">
        <v>0.1</v>
      </c>
      <c r="Q22" s="79">
        <v>0.1</v>
      </c>
      <c r="R22" s="79">
        <v>0.5</v>
      </c>
      <c r="S22" s="282">
        <v>0.8</v>
      </c>
      <c r="T22" s="282">
        <v>1.1000000000000001</v>
      </c>
      <c r="U22" s="282">
        <v>0.6</v>
      </c>
      <c r="V22" s="282">
        <v>1</v>
      </c>
      <c r="W22" s="282">
        <v>0.3</v>
      </c>
      <c r="X22" s="70">
        <v>1.3</v>
      </c>
      <c r="Y22" s="70">
        <v>1.4</v>
      </c>
      <c r="Z22" s="70">
        <v>1.3</v>
      </c>
      <c r="AA22" s="30" t="s">
        <v>140</v>
      </c>
    </row>
    <row r="23" spans="2:27" x14ac:dyDescent="0.25">
      <c r="B23" s="3"/>
      <c r="C23" s="20" t="s">
        <v>132</v>
      </c>
      <c r="D23" s="71">
        <v>39.4</v>
      </c>
      <c r="E23" s="100">
        <v>40.799999999999997</v>
      </c>
      <c r="F23" s="100">
        <v>40.9</v>
      </c>
      <c r="G23" s="98">
        <v>45</v>
      </c>
      <c r="H23" s="97">
        <v>46.3</v>
      </c>
      <c r="I23" s="97">
        <v>49</v>
      </c>
      <c r="J23" s="97">
        <v>48.8</v>
      </c>
      <c r="K23" s="97">
        <v>34.5</v>
      </c>
      <c r="L23" s="185">
        <v>51.1</v>
      </c>
      <c r="M23" s="185">
        <v>43.9</v>
      </c>
      <c r="N23" s="102">
        <v>53.4</v>
      </c>
      <c r="O23" s="112"/>
      <c r="P23" s="51">
        <v>0.2</v>
      </c>
      <c r="Q23" s="51">
        <v>0.2</v>
      </c>
      <c r="R23" s="51">
        <v>1.5</v>
      </c>
      <c r="S23" s="51">
        <v>1.3</v>
      </c>
      <c r="T23" s="51">
        <v>4.9000000000000004</v>
      </c>
      <c r="U23" s="51">
        <v>1.3</v>
      </c>
      <c r="V23" s="51">
        <v>1.1000000000000001</v>
      </c>
      <c r="W23" s="51">
        <v>0.6</v>
      </c>
      <c r="X23" s="51">
        <v>3.1</v>
      </c>
      <c r="Y23" s="51">
        <v>3.1</v>
      </c>
      <c r="Z23" s="51">
        <v>3.7</v>
      </c>
      <c r="AA23" s="30" t="s">
        <v>140</v>
      </c>
    </row>
    <row r="24" spans="2:27" x14ac:dyDescent="0.25">
      <c r="B24" s="3"/>
      <c r="C24" s="20" t="s">
        <v>8</v>
      </c>
      <c r="D24" s="71">
        <v>20.399999999999999</v>
      </c>
      <c r="E24" s="98">
        <v>21.8</v>
      </c>
      <c r="F24" s="98">
        <v>17.3</v>
      </c>
      <c r="G24" s="98">
        <v>20.3</v>
      </c>
      <c r="H24" s="97">
        <v>23.8</v>
      </c>
      <c r="I24" s="97">
        <v>16.5</v>
      </c>
      <c r="J24" s="97">
        <v>20.399999999999999</v>
      </c>
      <c r="K24" s="97">
        <v>24.7</v>
      </c>
      <c r="L24" s="97">
        <v>20.6</v>
      </c>
      <c r="M24" s="97">
        <v>19.100000000000001</v>
      </c>
      <c r="N24" s="98">
        <v>18</v>
      </c>
      <c r="O24" s="112"/>
      <c r="P24" s="51">
        <v>0.1</v>
      </c>
      <c r="Q24" s="51">
        <v>0.1</v>
      </c>
      <c r="R24" s="51">
        <v>1.4</v>
      </c>
      <c r="S24" s="51">
        <v>1.1000000000000001</v>
      </c>
      <c r="T24" s="51">
        <v>4</v>
      </c>
      <c r="U24" s="51">
        <v>1.1000000000000001</v>
      </c>
      <c r="V24" s="51">
        <v>1.3</v>
      </c>
      <c r="W24" s="51">
        <v>0.7</v>
      </c>
      <c r="X24" s="51">
        <v>2.2999999999999998</v>
      </c>
      <c r="Y24" s="51">
        <v>3.2</v>
      </c>
      <c r="Z24" s="51">
        <v>2.8</v>
      </c>
      <c r="AA24" s="30" t="s">
        <v>140</v>
      </c>
    </row>
    <row r="25" spans="2:27" x14ac:dyDescent="0.25">
      <c r="B25" s="3"/>
      <c r="C25" s="20" t="s">
        <v>9</v>
      </c>
      <c r="D25" s="71">
        <v>15.5</v>
      </c>
      <c r="E25" s="98">
        <v>15.9</v>
      </c>
      <c r="F25" s="98">
        <v>16.7</v>
      </c>
      <c r="G25" s="98">
        <v>21.3</v>
      </c>
      <c r="H25" s="97">
        <v>18.100000000000001</v>
      </c>
      <c r="I25" s="97">
        <v>21</v>
      </c>
      <c r="J25" s="97">
        <v>21.8</v>
      </c>
      <c r="K25" s="97">
        <v>11.5</v>
      </c>
      <c r="L25" s="97">
        <v>24.2</v>
      </c>
      <c r="M25" s="97">
        <v>17.8</v>
      </c>
      <c r="N25" s="98">
        <v>28.6</v>
      </c>
      <c r="O25" s="112"/>
      <c r="P25" s="51">
        <v>0.1</v>
      </c>
      <c r="Q25" s="51">
        <v>0.1</v>
      </c>
      <c r="R25" s="51">
        <v>0.9</v>
      </c>
      <c r="S25" s="51">
        <v>1.5</v>
      </c>
      <c r="T25" s="51">
        <v>3.3</v>
      </c>
      <c r="U25" s="51">
        <v>1.1000000000000001</v>
      </c>
      <c r="V25" s="51">
        <v>1.6</v>
      </c>
      <c r="W25" s="51">
        <v>0.5</v>
      </c>
      <c r="X25" s="51">
        <v>3.7</v>
      </c>
      <c r="Y25" s="51">
        <v>2.7</v>
      </c>
      <c r="Z25" s="51">
        <v>2.7</v>
      </c>
      <c r="AA25" s="30" t="s">
        <v>140</v>
      </c>
    </row>
    <row r="26" spans="2:27" x14ac:dyDescent="0.25">
      <c r="B26" s="3"/>
      <c r="C26" s="25" t="s">
        <v>11</v>
      </c>
      <c r="D26" s="68"/>
      <c r="E26" s="100"/>
      <c r="F26" s="100"/>
      <c r="G26" s="98"/>
      <c r="H26" s="97"/>
      <c r="I26" s="97"/>
      <c r="J26" s="97"/>
      <c r="K26" s="97"/>
      <c r="L26" s="185"/>
      <c r="M26" s="185"/>
      <c r="N26" s="102"/>
      <c r="O26" s="112"/>
      <c r="P26" s="79"/>
      <c r="Q26" s="79"/>
      <c r="R26" s="79"/>
      <c r="S26" s="99"/>
      <c r="T26" s="99"/>
      <c r="U26" s="99"/>
      <c r="V26" s="99"/>
      <c r="W26" s="93"/>
      <c r="X26" s="70"/>
      <c r="Y26" s="70"/>
      <c r="Z26" s="70"/>
      <c r="AA26" s="30"/>
    </row>
    <row r="27" spans="2:27" x14ac:dyDescent="0.25">
      <c r="B27" s="3"/>
      <c r="C27" s="20" t="s">
        <v>49</v>
      </c>
      <c r="D27" s="71">
        <v>78.900000000000006</v>
      </c>
      <c r="E27" s="98">
        <v>80.599999999999994</v>
      </c>
      <c r="F27" s="98">
        <v>94.8</v>
      </c>
      <c r="G27" s="98">
        <v>93.9</v>
      </c>
      <c r="H27" s="97">
        <v>99.2</v>
      </c>
      <c r="I27" s="97">
        <v>95.7</v>
      </c>
      <c r="J27" s="97">
        <v>96.4</v>
      </c>
      <c r="K27" s="97">
        <v>46.9</v>
      </c>
      <c r="L27" s="97">
        <v>98.4</v>
      </c>
      <c r="M27" s="97">
        <v>90.5</v>
      </c>
      <c r="N27" s="98">
        <v>97.7</v>
      </c>
      <c r="O27" s="112"/>
      <c r="P27" s="51">
        <v>0.1</v>
      </c>
      <c r="Q27" s="51">
        <v>0.3</v>
      </c>
      <c r="R27" s="51">
        <v>1.1000000000000001</v>
      </c>
      <c r="S27" s="51">
        <v>1.6</v>
      </c>
      <c r="T27" s="51">
        <v>0.7</v>
      </c>
      <c r="U27" s="51">
        <v>1.3</v>
      </c>
      <c r="V27" s="51">
        <v>1.5</v>
      </c>
      <c r="W27" s="51">
        <v>1.6</v>
      </c>
      <c r="X27" s="51">
        <v>1.3</v>
      </c>
      <c r="Y27" s="51">
        <v>4.5</v>
      </c>
      <c r="Z27" s="51">
        <v>2.2000000000000002</v>
      </c>
      <c r="AA27" s="30" t="s">
        <v>140</v>
      </c>
    </row>
    <row r="28" spans="2:27" x14ac:dyDescent="0.25">
      <c r="B28" s="3"/>
      <c r="C28" s="20" t="s">
        <v>50</v>
      </c>
      <c r="D28" s="71">
        <v>7.4</v>
      </c>
      <c r="E28" s="98">
        <v>4</v>
      </c>
      <c r="F28" s="98">
        <v>1</v>
      </c>
      <c r="G28" s="98">
        <v>1.2</v>
      </c>
      <c r="H28" s="97">
        <v>0</v>
      </c>
      <c r="I28" s="97">
        <v>1.3</v>
      </c>
      <c r="J28" s="97">
        <v>0.9</v>
      </c>
      <c r="K28" s="97">
        <v>13.3</v>
      </c>
      <c r="L28" s="97">
        <v>0</v>
      </c>
      <c r="M28" s="97">
        <v>2.5</v>
      </c>
      <c r="N28" s="98">
        <v>0.2</v>
      </c>
      <c r="O28" s="112"/>
      <c r="P28" s="51">
        <v>0.1</v>
      </c>
      <c r="Q28" s="51">
        <v>0.2</v>
      </c>
      <c r="R28" s="51">
        <v>0.6</v>
      </c>
      <c r="S28" s="51">
        <v>0.8</v>
      </c>
      <c r="T28" s="51">
        <v>0.9</v>
      </c>
      <c r="U28" s="51">
        <v>0.8</v>
      </c>
      <c r="V28" s="51">
        <v>0.6</v>
      </c>
      <c r="W28" s="51">
        <v>0.9</v>
      </c>
      <c r="X28" s="51">
        <v>0.7</v>
      </c>
      <c r="Y28" s="51">
        <v>2.2000000000000002</v>
      </c>
      <c r="Z28" s="51">
        <v>0.2</v>
      </c>
      <c r="AA28" s="30" t="s">
        <v>140</v>
      </c>
    </row>
    <row r="29" spans="2:27" x14ac:dyDescent="0.25">
      <c r="B29" s="3"/>
      <c r="C29" s="20" t="s">
        <v>51</v>
      </c>
      <c r="D29" s="71">
        <v>6.3</v>
      </c>
      <c r="E29" s="98">
        <v>3.4</v>
      </c>
      <c r="F29" s="98">
        <v>1.6</v>
      </c>
      <c r="G29" s="98">
        <v>2.2000000000000002</v>
      </c>
      <c r="H29" s="97">
        <v>0</v>
      </c>
      <c r="I29" s="97">
        <v>1.1000000000000001</v>
      </c>
      <c r="J29" s="97">
        <v>0.7</v>
      </c>
      <c r="K29" s="97">
        <v>8.1</v>
      </c>
      <c r="L29" s="97">
        <v>0.6</v>
      </c>
      <c r="M29" s="97">
        <v>1.1000000000000001</v>
      </c>
      <c r="N29" s="98">
        <v>0.1</v>
      </c>
      <c r="O29" s="112"/>
      <c r="P29" s="51">
        <v>0.1</v>
      </c>
      <c r="Q29" s="51">
        <v>0.1</v>
      </c>
      <c r="R29" s="51">
        <v>0.5</v>
      </c>
      <c r="S29" s="51">
        <v>1</v>
      </c>
      <c r="T29" s="51">
        <v>0.9</v>
      </c>
      <c r="U29" s="51">
        <v>0.5</v>
      </c>
      <c r="V29" s="51">
        <v>0.4</v>
      </c>
      <c r="W29" s="51">
        <v>0.9</v>
      </c>
      <c r="X29" s="51">
        <v>0.7</v>
      </c>
      <c r="Y29" s="51">
        <v>0.8</v>
      </c>
      <c r="Z29" s="51">
        <v>0.1</v>
      </c>
      <c r="AA29" s="30" t="s">
        <v>140</v>
      </c>
    </row>
    <row r="30" spans="2:27" x14ac:dyDescent="0.25">
      <c r="B30" s="3"/>
      <c r="C30" s="20" t="s">
        <v>52</v>
      </c>
      <c r="D30" s="49">
        <v>0</v>
      </c>
      <c r="E30" s="98">
        <v>0</v>
      </c>
      <c r="F30" s="98">
        <v>0</v>
      </c>
      <c r="G30" s="98">
        <v>0</v>
      </c>
      <c r="H30" s="97">
        <v>0</v>
      </c>
      <c r="I30" s="97">
        <v>0</v>
      </c>
      <c r="J30" s="97">
        <v>0</v>
      </c>
      <c r="K30" s="97">
        <v>0.2</v>
      </c>
      <c r="L30" s="97">
        <v>0</v>
      </c>
      <c r="M30" s="97">
        <v>0</v>
      </c>
      <c r="N30" s="98">
        <v>0.1</v>
      </c>
      <c r="O30" s="112"/>
      <c r="P30" s="51">
        <v>0.1</v>
      </c>
      <c r="Q30" s="51">
        <v>0.1</v>
      </c>
      <c r="R30" s="51">
        <v>0.1</v>
      </c>
      <c r="S30" s="51">
        <v>0.1</v>
      </c>
      <c r="T30" s="51">
        <v>0.9</v>
      </c>
      <c r="U30" s="51">
        <v>0.1</v>
      </c>
      <c r="V30" s="51">
        <v>0.3</v>
      </c>
      <c r="W30" s="51">
        <v>0.1</v>
      </c>
      <c r="X30" s="51">
        <v>0.7</v>
      </c>
      <c r="Y30" s="51">
        <v>0.1</v>
      </c>
      <c r="Z30" s="51">
        <v>0.2</v>
      </c>
      <c r="AA30" s="30" t="s">
        <v>140</v>
      </c>
    </row>
    <row r="31" spans="2:27" x14ac:dyDescent="0.25">
      <c r="B31" s="3"/>
      <c r="C31" s="20" t="s">
        <v>53</v>
      </c>
      <c r="D31" s="71">
        <v>0.2</v>
      </c>
      <c r="E31" s="98">
        <v>0.2</v>
      </c>
      <c r="F31" s="98">
        <v>0.1</v>
      </c>
      <c r="G31" s="98">
        <v>0.1</v>
      </c>
      <c r="H31" s="97">
        <v>0</v>
      </c>
      <c r="I31" s="97">
        <v>0.1</v>
      </c>
      <c r="J31" s="97">
        <v>0</v>
      </c>
      <c r="K31" s="97">
        <v>0.3</v>
      </c>
      <c r="L31" s="97">
        <v>0</v>
      </c>
      <c r="M31" s="97">
        <v>0</v>
      </c>
      <c r="N31" s="98">
        <v>0.2</v>
      </c>
      <c r="O31" s="112"/>
      <c r="P31" s="51">
        <v>0.1</v>
      </c>
      <c r="Q31" s="51">
        <v>0.1</v>
      </c>
      <c r="R31" s="51">
        <v>0.1</v>
      </c>
      <c r="S31" s="51">
        <v>0.1</v>
      </c>
      <c r="T31" s="51">
        <v>0.9</v>
      </c>
      <c r="U31" s="51">
        <v>0.2</v>
      </c>
      <c r="V31" s="51">
        <v>0.3</v>
      </c>
      <c r="W31" s="51">
        <v>0.2</v>
      </c>
      <c r="X31" s="51">
        <v>0.7</v>
      </c>
      <c r="Y31" s="51">
        <v>0.4</v>
      </c>
      <c r="Z31" s="51">
        <v>0.3</v>
      </c>
      <c r="AA31" s="30" t="s">
        <v>140</v>
      </c>
    </row>
    <row r="32" spans="2:27" x14ac:dyDescent="0.25">
      <c r="B32" s="3"/>
      <c r="C32" s="20" t="s">
        <v>54</v>
      </c>
      <c r="D32" s="71">
        <v>4.0999999999999996</v>
      </c>
      <c r="E32" s="98">
        <v>8.9</v>
      </c>
      <c r="F32" s="98">
        <v>0.8</v>
      </c>
      <c r="G32" s="98">
        <v>1.1000000000000001</v>
      </c>
      <c r="H32" s="97">
        <v>0.2</v>
      </c>
      <c r="I32" s="97">
        <v>0.7</v>
      </c>
      <c r="J32" s="97">
        <v>1.1000000000000001</v>
      </c>
      <c r="K32" s="97">
        <v>24.5</v>
      </c>
      <c r="L32" s="97">
        <v>0.4</v>
      </c>
      <c r="M32" s="97">
        <v>2.4</v>
      </c>
      <c r="N32" s="98">
        <v>1.4</v>
      </c>
      <c r="O32" s="112"/>
      <c r="P32" s="51">
        <v>0.1</v>
      </c>
      <c r="Q32" s="51">
        <v>0.4</v>
      </c>
      <c r="R32" s="51">
        <v>0.3</v>
      </c>
      <c r="S32" s="51">
        <v>0.8</v>
      </c>
      <c r="T32" s="51">
        <v>0.4</v>
      </c>
      <c r="U32" s="51">
        <v>0.6</v>
      </c>
      <c r="V32" s="51">
        <v>1.1000000000000001</v>
      </c>
      <c r="W32" s="51">
        <v>1.7</v>
      </c>
      <c r="X32" s="51">
        <v>0.6</v>
      </c>
      <c r="Y32" s="51">
        <v>1.3</v>
      </c>
      <c r="Z32" s="51">
        <v>2</v>
      </c>
      <c r="AA32" s="30" t="s">
        <v>140</v>
      </c>
    </row>
    <row r="33" spans="2:27" x14ac:dyDescent="0.25">
      <c r="B33" s="3"/>
      <c r="C33" s="20" t="s">
        <v>55</v>
      </c>
      <c r="D33" s="71">
        <v>3.1</v>
      </c>
      <c r="E33" s="98">
        <v>2.7</v>
      </c>
      <c r="F33" s="98">
        <v>1.7</v>
      </c>
      <c r="G33" s="98">
        <v>1.6</v>
      </c>
      <c r="H33" s="97">
        <v>0.5</v>
      </c>
      <c r="I33" s="97">
        <v>1</v>
      </c>
      <c r="J33" s="97">
        <v>0.9</v>
      </c>
      <c r="K33" s="97">
        <v>6.6</v>
      </c>
      <c r="L33" s="97">
        <v>0.6</v>
      </c>
      <c r="M33" s="97">
        <v>3.4</v>
      </c>
      <c r="N33" s="98">
        <v>0.4</v>
      </c>
      <c r="O33" s="112"/>
      <c r="P33" s="51">
        <v>0.1</v>
      </c>
      <c r="Q33" s="51">
        <v>0.2</v>
      </c>
      <c r="R33" s="51">
        <v>0.6</v>
      </c>
      <c r="S33" s="51">
        <v>0.7</v>
      </c>
      <c r="T33" s="51">
        <v>0.6</v>
      </c>
      <c r="U33" s="51">
        <v>0.6</v>
      </c>
      <c r="V33" s="51">
        <v>0.6</v>
      </c>
      <c r="W33" s="51">
        <v>1.1000000000000001</v>
      </c>
      <c r="X33" s="51">
        <v>0.9</v>
      </c>
      <c r="Y33" s="51">
        <v>1.7</v>
      </c>
      <c r="Z33" s="51">
        <v>0.4</v>
      </c>
      <c r="AA33" s="30" t="s">
        <v>140</v>
      </c>
    </row>
    <row r="34" spans="2:27" x14ac:dyDescent="0.25">
      <c r="B34" s="3"/>
      <c r="C34" s="20" t="s">
        <v>56</v>
      </c>
      <c r="D34" s="71">
        <v>11.2</v>
      </c>
      <c r="E34" s="98">
        <v>19.600000000000001</v>
      </c>
      <c r="F34" s="98">
        <v>4.2</v>
      </c>
      <c r="G34" s="98">
        <v>4.3</v>
      </c>
      <c r="H34" s="97">
        <v>0.5</v>
      </c>
      <c r="I34" s="97">
        <v>1.9</v>
      </c>
      <c r="J34" s="97">
        <v>3.1</v>
      </c>
      <c r="K34" s="97">
        <v>38.9</v>
      </c>
      <c r="L34" s="97">
        <v>1.6</v>
      </c>
      <c r="M34" s="97">
        <v>9.5</v>
      </c>
      <c r="N34" s="98">
        <v>2.1</v>
      </c>
      <c r="O34" s="112"/>
      <c r="P34" s="51">
        <v>0.1</v>
      </c>
      <c r="Q34" s="51" t="s">
        <v>194</v>
      </c>
      <c r="R34" s="51">
        <v>1.2</v>
      </c>
      <c r="S34" s="51">
        <v>1.2</v>
      </c>
      <c r="T34" s="51">
        <v>0.6</v>
      </c>
      <c r="U34" s="51">
        <v>0.7</v>
      </c>
      <c r="V34" s="51">
        <v>1.6</v>
      </c>
      <c r="W34" s="51">
        <v>1.5</v>
      </c>
      <c r="X34" s="51">
        <v>1.6</v>
      </c>
      <c r="Y34" s="51">
        <v>4.4000000000000004</v>
      </c>
      <c r="Z34" s="51">
        <v>1.7</v>
      </c>
      <c r="AA34" s="30" t="s">
        <v>140</v>
      </c>
    </row>
    <row r="35" spans="2:27" x14ac:dyDescent="0.25">
      <c r="B35" s="3"/>
      <c r="C35" s="20" t="s">
        <v>10</v>
      </c>
      <c r="D35" s="71">
        <v>16.2</v>
      </c>
      <c r="E35" s="98">
        <v>16.2</v>
      </c>
      <c r="F35" s="98">
        <v>6.1</v>
      </c>
      <c r="G35" s="98">
        <v>7.9</v>
      </c>
      <c r="H35" s="97">
        <v>2.9</v>
      </c>
      <c r="I35" s="97">
        <v>9.3000000000000007</v>
      </c>
      <c r="J35" s="97">
        <v>4</v>
      </c>
      <c r="K35" s="97">
        <v>34.700000000000003</v>
      </c>
      <c r="L35" s="97">
        <v>8.1999999999999993</v>
      </c>
      <c r="M35" s="97">
        <v>8.3000000000000007</v>
      </c>
      <c r="N35" s="98">
        <v>2.6</v>
      </c>
      <c r="O35" s="112"/>
      <c r="P35" s="51">
        <v>0.1</v>
      </c>
      <c r="Q35" s="51">
        <v>0.4</v>
      </c>
      <c r="R35" s="51">
        <v>1.1000000000000001</v>
      </c>
      <c r="S35" s="51">
        <v>1.6</v>
      </c>
      <c r="T35" s="51">
        <v>1.6</v>
      </c>
      <c r="U35" s="51">
        <v>1.7</v>
      </c>
      <c r="V35" s="51">
        <v>1.2</v>
      </c>
      <c r="W35" s="51">
        <v>1.3</v>
      </c>
      <c r="X35" s="51">
        <v>3.5</v>
      </c>
      <c r="Y35" s="51">
        <v>2.6</v>
      </c>
      <c r="Z35" s="51">
        <v>0.8</v>
      </c>
      <c r="AA35" s="30" t="s">
        <v>140</v>
      </c>
    </row>
    <row r="36" spans="2:27" x14ac:dyDescent="0.25">
      <c r="B36" s="3"/>
      <c r="C36" s="9" t="s">
        <v>304</v>
      </c>
      <c r="D36" s="71"/>
      <c r="E36" s="98"/>
      <c r="F36" s="98"/>
      <c r="G36" s="98"/>
      <c r="H36" s="97"/>
      <c r="I36" s="97"/>
      <c r="J36" s="97"/>
      <c r="K36" s="97"/>
      <c r="L36" s="97"/>
      <c r="M36" s="97"/>
      <c r="N36" s="98"/>
      <c r="O36" s="112"/>
      <c r="P36" s="51"/>
      <c r="Q36" s="51"/>
      <c r="R36" s="51"/>
      <c r="S36" s="51"/>
      <c r="T36" s="51"/>
      <c r="U36" s="51"/>
      <c r="V36" s="51"/>
      <c r="W36" s="51"/>
      <c r="X36" s="51"/>
      <c r="Y36" s="51"/>
      <c r="Z36" s="51"/>
      <c r="AA36" s="30"/>
    </row>
    <row r="37" spans="2:27" x14ac:dyDescent="0.25">
      <c r="B37" s="3"/>
      <c r="C37" s="271" t="s">
        <v>305</v>
      </c>
      <c r="D37" s="71">
        <v>23.1</v>
      </c>
      <c r="E37" s="98">
        <v>25.6</v>
      </c>
      <c r="F37" s="98">
        <v>7.7</v>
      </c>
      <c r="G37" s="98">
        <v>8.8000000000000007</v>
      </c>
      <c r="H37" s="97">
        <v>4.7</v>
      </c>
      <c r="I37" s="97">
        <v>9.6999999999999993</v>
      </c>
      <c r="J37" s="97">
        <v>6.8</v>
      </c>
      <c r="K37" s="97">
        <v>51.5</v>
      </c>
      <c r="L37" s="97">
        <v>7.8</v>
      </c>
      <c r="M37" s="97">
        <v>17.8</v>
      </c>
      <c r="N37" s="98">
        <v>4.0999999999999996</v>
      </c>
      <c r="O37" s="112"/>
      <c r="P37" s="51">
        <v>0.2</v>
      </c>
      <c r="Q37" s="51">
        <v>0.4</v>
      </c>
      <c r="R37" s="51">
        <v>1.2</v>
      </c>
      <c r="S37" s="51">
        <v>1.8</v>
      </c>
      <c r="T37" s="51">
        <v>2.4</v>
      </c>
      <c r="U37" s="51">
        <v>1.7</v>
      </c>
      <c r="V37" s="51">
        <v>1.6</v>
      </c>
      <c r="W37" s="51">
        <v>1.6</v>
      </c>
      <c r="X37" s="51">
        <v>5</v>
      </c>
      <c r="Y37" s="51">
        <v>5.4</v>
      </c>
      <c r="Z37" s="51">
        <v>2.2000000000000002</v>
      </c>
      <c r="AA37" s="30" t="s">
        <v>140</v>
      </c>
    </row>
    <row r="38" spans="2:27" x14ac:dyDescent="0.25">
      <c r="B38" s="3"/>
      <c r="C38" s="272" t="s">
        <v>306</v>
      </c>
      <c r="D38" s="71">
        <v>9.1</v>
      </c>
      <c r="E38" s="98">
        <v>10.5</v>
      </c>
      <c r="F38" s="98">
        <v>2.2999999999999998</v>
      </c>
      <c r="G38" s="98">
        <v>2.7</v>
      </c>
      <c r="H38" s="97">
        <v>0.3</v>
      </c>
      <c r="I38" s="97">
        <v>3.6</v>
      </c>
      <c r="J38" s="97">
        <v>2.2999999999999998</v>
      </c>
      <c r="K38" s="97">
        <v>23.9</v>
      </c>
      <c r="L38" s="97">
        <v>2.4</v>
      </c>
      <c r="M38" s="97">
        <v>3.6</v>
      </c>
      <c r="N38" s="98">
        <v>0.7</v>
      </c>
      <c r="O38" s="112"/>
      <c r="P38" s="51">
        <v>0.1</v>
      </c>
      <c r="Q38" s="51">
        <v>0.3</v>
      </c>
      <c r="R38" s="51">
        <v>0.7</v>
      </c>
      <c r="S38" s="51">
        <v>0.7</v>
      </c>
      <c r="T38" s="51">
        <v>0.5</v>
      </c>
      <c r="U38" s="51">
        <v>0.8</v>
      </c>
      <c r="V38" s="51">
        <v>0.9</v>
      </c>
      <c r="W38" s="51">
        <v>1.5</v>
      </c>
      <c r="X38" s="51">
        <v>1.6</v>
      </c>
      <c r="Y38" s="51">
        <v>2.6</v>
      </c>
      <c r="Z38" s="51">
        <v>0.6</v>
      </c>
      <c r="AA38" s="30" t="s">
        <v>140</v>
      </c>
    </row>
    <row r="39" spans="2:27" x14ac:dyDescent="0.25">
      <c r="B39" s="3"/>
      <c r="C39" s="20" t="s">
        <v>81</v>
      </c>
      <c r="D39" s="71">
        <v>8.8000000000000007</v>
      </c>
      <c r="E39" s="98">
        <v>16.5</v>
      </c>
      <c r="F39" s="98">
        <v>2.7</v>
      </c>
      <c r="G39" s="98">
        <v>2.2000000000000002</v>
      </c>
      <c r="H39" s="97">
        <v>0.8</v>
      </c>
      <c r="I39" s="97">
        <v>1.2</v>
      </c>
      <c r="J39" s="97">
        <v>2</v>
      </c>
      <c r="K39" s="97">
        <v>33.799999999999997</v>
      </c>
      <c r="L39" s="97">
        <v>1.2</v>
      </c>
      <c r="M39" s="97">
        <v>8.6999999999999993</v>
      </c>
      <c r="N39" s="98">
        <v>2.4</v>
      </c>
      <c r="O39" s="112"/>
      <c r="P39" s="51">
        <v>0.1</v>
      </c>
      <c r="Q39" s="51">
        <v>0.2</v>
      </c>
      <c r="R39" s="51">
        <v>0.7</v>
      </c>
      <c r="S39" s="51">
        <v>1</v>
      </c>
      <c r="T39" s="51">
        <v>1.1000000000000001</v>
      </c>
      <c r="U39" s="51">
        <v>0.6</v>
      </c>
      <c r="V39" s="51">
        <v>1.1000000000000001</v>
      </c>
      <c r="W39" s="51">
        <v>1.4</v>
      </c>
      <c r="X39" s="51">
        <v>1.5</v>
      </c>
      <c r="Y39" s="51">
        <v>3.5</v>
      </c>
      <c r="Z39" s="51">
        <v>2</v>
      </c>
      <c r="AA39" s="30" t="s">
        <v>140</v>
      </c>
    </row>
    <row r="40" spans="2:27" x14ac:dyDescent="0.25">
      <c r="B40" s="3"/>
      <c r="C40" s="272" t="s">
        <v>306</v>
      </c>
      <c r="D40" s="71">
        <v>3.6</v>
      </c>
      <c r="E40" s="98">
        <v>7.2</v>
      </c>
      <c r="F40" s="98">
        <v>0.8</v>
      </c>
      <c r="G40" s="98">
        <v>0.8</v>
      </c>
      <c r="H40" s="97">
        <v>0</v>
      </c>
      <c r="I40" s="97">
        <v>0.6</v>
      </c>
      <c r="J40" s="97">
        <v>0.4</v>
      </c>
      <c r="K40" s="97">
        <v>16.100000000000001</v>
      </c>
      <c r="L40" s="97">
        <v>0.8</v>
      </c>
      <c r="M40" s="97">
        <v>3.3</v>
      </c>
      <c r="N40" s="98">
        <v>0.3</v>
      </c>
      <c r="O40" s="112"/>
      <c r="P40" s="51">
        <v>0.1</v>
      </c>
      <c r="Q40" s="51">
        <v>0.2</v>
      </c>
      <c r="R40" s="51">
        <v>0.4</v>
      </c>
      <c r="S40" s="51">
        <v>0.4</v>
      </c>
      <c r="T40" s="51">
        <v>1</v>
      </c>
      <c r="U40" s="51">
        <v>0.4</v>
      </c>
      <c r="V40" s="51">
        <v>0.3</v>
      </c>
      <c r="W40" s="51">
        <v>1.2</v>
      </c>
      <c r="X40" s="51">
        <v>1.3</v>
      </c>
      <c r="Y40" s="51">
        <v>2.2999999999999998</v>
      </c>
      <c r="Z40" s="51">
        <v>0.4</v>
      </c>
      <c r="AA40" s="30" t="s">
        <v>140</v>
      </c>
    </row>
    <row r="41" spans="2:27" x14ac:dyDescent="0.25">
      <c r="B41" s="3"/>
      <c r="C41" s="20" t="s">
        <v>94</v>
      </c>
      <c r="D41" s="71">
        <v>8.8000000000000007</v>
      </c>
      <c r="E41" s="98">
        <v>5.7</v>
      </c>
      <c r="F41" s="98">
        <v>3.9</v>
      </c>
      <c r="G41" s="98">
        <v>4.4000000000000004</v>
      </c>
      <c r="H41" s="97">
        <v>3.9</v>
      </c>
      <c r="I41" s="97">
        <v>7.6</v>
      </c>
      <c r="J41" s="97">
        <v>3.9</v>
      </c>
      <c r="K41" s="97">
        <v>8.8000000000000007</v>
      </c>
      <c r="L41" s="97">
        <v>6.4</v>
      </c>
      <c r="M41" s="97">
        <v>2.8</v>
      </c>
      <c r="N41" s="98">
        <v>1.7</v>
      </c>
      <c r="O41" s="112"/>
      <c r="P41" s="51">
        <v>0.1</v>
      </c>
      <c r="Q41" s="51">
        <v>0.3</v>
      </c>
      <c r="R41" s="51">
        <v>0.9</v>
      </c>
      <c r="S41" s="51">
        <v>1.2</v>
      </c>
      <c r="T41" s="51">
        <v>2.1</v>
      </c>
      <c r="U41" s="51">
        <v>1.5</v>
      </c>
      <c r="V41" s="51">
        <v>1.4</v>
      </c>
      <c r="W41" s="51">
        <v>1.1000000000000001</v>
      </c>
      <c r="X41" s="51">
        <v>5.0999999999999996</v>
      </c>
      <c r="Y41" s="51">
        <v>1.5</v>
      </c>
      <c r="Z41" s="51">
        <v>0.8</v>
      </c>
      <c r="AA41" s="30" t="s">
        <v>140</v>
      </c>
    </row>
    <row r="42" spans="2:27" x14ac:dyDescent="0.25">
      <c r="B42" s="3"/>
      <c r="C42" s="272" t="s">
        <v>306</v>
      </c>
      <c r="D42" s="71">
        <v>3.1</v>
      </c>
      <c r="E42" s="98">
        <v>1.9</v>
      </c>
      <c r="F42" s="98">
        <v>1</v>
      </c>
      <c r="G42" s="98">
        <v>1.2</v>
      </c>
      <c r="H42" s="97">
        <v>0.3</v>
      </c>
      <c r="I42" s="97">
        <v>2.6</v>
      </c>
      <c r="J42" s="97">
        <v>1.6</v>
      </c>
      <c r="K42" s="97">
        <v>3.9</v>
      </c>
      <c r="L42" s="97">
        <v>1.6</v>
      </c>
      <c r="M42" s="97">
        <v>0.1</v>
      </c>
      <c r="N42" s="98">
        <v>0.3</v>
      </c>
      <c r="O42" s="112"/>
      <c r="P42" s="51">
        <v>0.1</v>
      </c>
      <c r="Q42" s="51">
        <v>0.2</v>
      </c>
      <c r="R42" s="51">
        <v>0.4</v>
      </c>
      <c r="S42" s="51">
        <v>0.5</v>
      </c>
      <c r="T42" s="51">
        <v>0.5</v>
      </c>
      <c r="U42" s="51">
        <v>0.7</v>
      </c>
      <c r="V42" s="51">
        <v>0.9</v>
      </c>
      <c r="W42" s="51">
        <v>0.6</v>
      </c>
      <c r="X42" s="51">
        <v>1.4</v>
      </c>
      <c r="Y42" s="51">
        <v>0.2</v>
      </c>
      <c r="Z42" s="51">
        <v>0.3</v>
      </c>
      <c r="AA42" s="30" t="s">
        <v>140</v>
      </c>
    </row>
    <row r="43" spans="2:27" x14ac:dyDescent="0.25">
      <c r="B43" s="3"/>
      <c r="C43" s="20" t="s">
        <v>48</v>
      </c>
      <c r="D43" s="71">
        <v>4.2</v>
      </c>
      <c r="E43" s="98">
        <v>2.2999999999999998</v>
      </c>
      <c r="F43" s="98">
        <v>0.8</v>
      </c>
      <c r="G43" s="98">
        <v>1.2</v>
      </c>
      <c r="H43" s="97">
        <v>0</v>
      </c>
      <c r="I43" s="97">
        <v>0.3</v>
      </c>
      <c r="J43" s="97">
        <v>0.5</v>
      </c>
      <c r="K43" s="97">
        <v>6.1</v>
      </c>
      <c r="L43" s="97">
        <v>0</v>
      </c>
      <c r="M43" s="97">
        <v>1</v>
      </c>
      <c r="N43" s="98">
        <v>0</v>
      </c>
      <c r="O43" s="112"/>
      <c r="P43" s="51">
        <v>0.1</v>
      </c>
      <c r="Q43" s="51">
        <v>0.1</v>
      </c>
      <c r="R43" s="51">
        <v>0.3</v>
      </c>
      <c r="S43" s="51">
        <v>0.7</v>
      </c>
      <c r="T43" s="51">
        <v>1</v>
      </c>
      <c r="U43" s="51">
        <v>0.2</v>
      </c>
      <c r="V43" s="51">
        <v>0.3</v>
      </c>
      <c r="W43" s="51">
        <v>0.8</v>
      </c>
      <c r="X43" s="51">
        <v>0.7</v>
      </c>
      <c r="Y43" s="51">
        <v>0.8</v>
      </c>
      <c r="Z43" s="51">
        <v>0.5</v>
      </c>
      <c r="AA43" s="30" t="s">
        <v>140</v>
      </c>
    </row>
    <row r="44" spans="2:27" x14ac:dyDescent="0.25">
      <c r="B44" s="3"/>
      <c r="C44" s="272" t="s">
        <v>306</v>
      </c>
      <c r="D44" s="71">
        <v>2</v>
      </c>
      <c r="E44" s="98">
        <v>1</v>
      </c>
      <c r="F44" s="98">
        <v>0.3</v>
      </c>
      <c r="G44" s="98">
        <v>0.4</v>
      </c>
      <c r="H44" s="97">
        <v>0</v>
      </c>
      <c r="I44" s="97">
        <v>0.2</v>
      </c>
      <c r="J44" s="97">
        <v>0.2</v>
      </c>
      <c r="K44" s="97">
        <v>2.7</v>
      </c>
      <c r="L44" s="97">
        <v>0</v>
      </c>
      <c r="M44" s="97">
        <v>0.2</v>
      </c>
      <c r="N44" s="98">
        <v>0</v>
      </c>
      <c r="O44" s="112"/>
      <c r="P44" s="51">
        <v>0.1</v>
      </c>
      <c r="Q44" s="51">
        <v>0.1</v>
      </c>
      <c r="R44" s="51">
        <v>0.2</v>
      </c>
      <c r="S44" s="51">
        <v>0.3</v>
      </c>
      <c r="T44" s="51">
        <v>1</v>
      </c>
      <c r="U44" s="51">
        <v>0.2</v>
      </c>
      <c r="V44" s="51">
        <v>0.2</v>
      </c>
      <c r="W44" s="51">
        <v>0.4</v>
      </c>
      <c r="X44" s="51">
        <v>0.7</v>
      </c>
      <c r="Y44" s="51">
        <v>0.3</v>
      </c>
      <c r="Z44" s="51">
        <v>0.5</v>
      </c>
      <c r="AA44" s="30" t="s">
        <v>140</v>
      </c>
    </row>
    <row r="45" spans="2:27" x14ac:dyDescent="0.25">
      <c r="B45" s="3"/>
      <c r="C45" s="64" t="s">
        <v>16</v>
      </c>
      <c r="D45" s="71"/>
      <c r="E45" s="100"/>
      <c r="F45" s="100"/>
      <c r="G45" s="101"/>
      <c r="H45" s="99"/>
      <c r="I45" s="99"/>
      <c r="J45" s="99"/>
      <c r="K45" s="99"/>
      <c r="L45" s="185"/>
      <c r="M45" s="185"/>
      <c r="N45" s="102"/>
      <c r="O45" s="112"/>
      <c r="P45" s="79"/>
      <c r="Q45" s="79"/>
      <c r="R45" s="79"/>
      <c r="S45" s="79"/>
      <c r="T45" s="79"/>
      <c r="U45" s="79"/>
      <c r="V45" s="79"/>
      <c r="W45" s="79"/>
      <c r="X45" s="70"/>
      <c r="Y45" s="70"/>
      <c r="Z45" s="70"/>
      <c r="AA45" s="30"/>
    </row>
    <row r="46" spans="2:27" x14ac:dyDescent="0.25">
      <c r="B46" s="3"/>
      <c r="C46" s="20" t="s">
        <v>82</v>
      </c>
      <c r="D46" s="68">
        <v>2585715</v>
      </c>
      <c r="E46" s="204">
        <v>291659</v>
      </c>
      <c r="F46" s="204">
        <v>16408</v>
      </c>
      <c r="G46" s="204">
        <v>10624</v>
      </c>
      <c r="H46" s="205">
        <v>1439</v>
      </c>
      <c r="I46" s="205">
        <v>12906</v>
      </c>
      <c r="J46" s="205">
        <v>5677</v>
      </c>
      <c r="K46" s="205">
        <v>32981</v>
      </c>
      <c r="L46" s="205">
        <v>2106</v>
      </c>
      <c r="M46" s="205">
        <v>2998</v>
      </c>
      <c r="N46" s="204">
        <v>3201</v>
      </c>
      <c r="O46" s="112"/>
      <c r="P46" s="51">
        <v>5003</v>
      </c>
      <c r="Q46" s="51">
        <v>1181</v>
      </c>
      <c r="R46" s="51">
        <v>375</v>
      </c>
      <c r="S46" s="51">
        <v>294</v>
      </c>
      <c r="T46" s="51">
        <v>116</v>
      </c>
      <c r="U46" s="51">
        <v>333</v>
      </c>
      <c r="V46" s="51">
        <v>218</v>
      </c>
      <c r="W46" s="51">
        <v>574</v>
      </c>
      <c r="X46" s="51">
        <v>127</v>
      </c>
      <c r="Y46" s="51">
        <v>321</v>
      </c>
      <c r="Z46" s="51">
        <v>160</v>
      </c>
      <c r="AA46" s="30" t="s">
        <v>140</v>
      </c>
    </row>
    <row r="47" spans="2:27" x14ac:dyDescent="0.25">
      <c r="B47" s="3"/>
      <c r="C47" s="20" t="s">
        <v>83</v>
      </c>
      <c r="D47" s="71">
        <v>63.7</v>
      </c>
      <c r="E47" s="98">
        <v>66.900000000000006</v>
      </c>
      <c r="F47" s="98">
        <v>58.6</v>
      </c>
      <c r="G47" s="98">
        <v>66.7</v>
      </c>
      <c r="H47" s="97">
        <v>69.400000000000006</v>
      </c>
      <c r="I47" s="97">
        <v>62.3</v>
      </c>
      <c r="J47" s="97">
        <v>66.7</v>
      </c>
      <c r="K47" s="97">
        <v>65.3</v>
      </c>
      <c r="L47" s="97">
        <v>79.3</v>
      </c>
      <c r="M47" s="97">
        <v>68.599999999999994</v>
      </c>
      <c r="N47" s="98">
        <v>59.6</v>
      </c>
      <c r="O47" s="112"/>
      <c r="P47" s="51">
        <v>0.2</v>
      </c>
      <c r="Q47" s="51">
        <v>0.7</v>
      </c>
      <c r="R47" s="51">
        <v>2.2999999999999998</v>
      </c>
      <c r="S47" s="51">
        <v>3</v>
      </c>
      <c r="T47" s="51">
        <v>7.4</v>
      </c>
      <c r="U47" s="51">
        <v>2.4</v>
      </c>
      <c r="V47" s="51">
        <v>3.3</v>
      </c>
      <c r="W47" s="51">
        <v>1.8</v>
      </c>
      <c r="X47" s="51">
        <v>5.9</v>
      </c>
      <c r="Y47" s="51">
        <v>6.3</v>
      </c>
      <c r="Z47" s="51">
        <v>4.7</v>
      </c>
      <c r="AA47" s="30" t="s">
        <v>140</v>
      </c>
    </row>
    <row r="48" spans="2:27" x14ac:dyDescent="0.25">
      <c r="B48" s="3"/>
      <c r="C48" s="55" t="s">
        <v>309</v>
      </c>
      <c r="D48" s="71">
        <v>27.1</v>
      </c>
      <c r="E48" s="98">
        <v>29</v>
      </c>
      <c r="F48" s="98">
        <v>21.4</v>
      </c>
      <c r="G48" s="98">
        <v>26.4</v>
      </c>
      <c r="H48" s="97">
        <v>29.5</v>
      </c>
      <c r="I48" s="97">
        <v>20.2</v>
      </c>
      <c r="J48" s="97">
        <v>26.7</v>
      </c>
      <c r="K48" s="97">
        <v>32.700000000000003</v>
      </c>
      <c r="L48" s="97">
        <v>28.9</v>
      </c>
      <c r="M48" s="97">
        <v>26.8</v>
      </c>
      <c r="N48" s="98">
        <v>19.3</v>
      </c>
      <c r="O48" s="112"/>
      <c r="P48" s="51">
        <v>0.2</v>
      </c>
      <c r="Q48" s="51">
        <v>0.5</v>
      </c>
      <c r="R48" s="51">
        <v>1.8</v>
      </c>
      <c r="S48" s="51">
        <v>2.1</v>
      </c>
      <c r="T48" s="51">
        <v>6.6</v>
      </c>
      <c r="U48" s="51">
        <v>1.5</v>
      </c>
      <c r="V48" s="51">
        <v>2.2999999999999998</v>
      </c>
      <c r="W48" s="51">
        <v>1.4</v>
      </c>
      <c r="X48" s="51">
        <v>5</v>
      </c>
      <c r="Y48" s="51">
        <v>5.5</v>
      </c>
      <c r="Z48" s="51">
        <v>3.4</v>
      </c>
      <c r="AA48" s="30" t="s">
        <v>140</v>
      </c>
    </row>
    <row r="49" spans="2:27" x14ac:dyDescent="0.25">
      <c r="B49" s="3"/>
      <c r="C49" s="55" t="s">
        <v>43</v>
      </c>
      <c r="D49" s="71">
        <v>47.2</v>
      </c>
      <c r="E49" s="98">
        <v>48.7</v>
      </c>
      <c r="F49" s="98">
        <v>46.6</v>
      </c>
      <c r="G49" s="98">
        <v>50</v>
      </c>
      <c r="H49" s="97">
        <v>58</v>
      </c>
      <c r="I49" s="97">
        <v>50.7</v>
      </c>
      <c r="J49" s="97">
        <v>54.3</v>
      </c>
      <c r="K49" s="97">
        <v>36.700000000000003</v>
      </c>
      <c r="L49" s="97">
        <v>66.2</v>
      </c>
      <c r="M49" s="97">
        <v>58.1</v>
      </c>
      <c r="N49" s="98">
        <v>51.4</v>
      </c>
      <c r="O49" s="112"/>
      <c r="P49" s="51">
        <v>0.3</v>
      </c>
      <c r="Q49" s="51">
        <v>0.6</v>
      </c>
      <c r="R49" s="51">
        <v>2.2999999999999998</v>
      </c>
      <c r="S49" s="51">
        <v>2.6</v>
      </c>
      <c r="T49" s="51">
        <v>7.8</v>
      </c>
      <c r="U49" s="51">
        <v>2.6</v>
      </c>
      <c r="V49" s="51">
        <v>3.8</v>
      </c>
      <c r="W49" s="51">
        <v>1.5</v>
      </c>
      <c r="X49" s="51">
        <v>7.3</v>
      </c>
      <c r="Y49" s="51">
        <v>6.8</v>
      </c>
      <c r="Z49" s="51">
        <v>5</v>
      </c>
      <c r="AA49" s="30" t="s">
        <v>140</v>
      </c>
    </row>
    <row r="50" spans="2:27" x14ac:dyDescent="0.25">
      <c r="B50" s="3"/>
      <c r="C50" s="55" t="s">
        <v>310</v>
      </c>
      <c r="D50" s="77">
        <v>18.899999999999999</v>
      </c>
      <c r="E50" s="98">
        <v>19.5</v>
      </c>
      <c r="F50" s="98">
        <v>17</v>
      </c>
      <c r="G50" s="98">
        <v>20</v>
      </c>
      <c r="H50" s="97">
        <v>24.9</v>
      </c>
      <c r="I50" s="97">
        <v>14.6</v>
      </c>
      <c r="J50" s="97">
        <v>20.5</v>
      </c>
      <c r="K50" s="97">
        <v>16.899999999999999</v>
      </c>
      <c r="L50" s="97">
        <v>20.7</v>
      </c>
      <c r="M50" s="97">
        <v>22.1</v>
      </c>
      <c r="N50" s="98">
        <v>13.5</v>
      </c>
      <c r="O50" s="112"/>
      <c r="P50" s="51">
        <v>0.2</v>
      </c>
      <c r="Q50" s="51">
        <v>0.4</v>
      </c>
      <c r="R50" s="51">
        <v>1.5</v>
      </c>
      <c r="S50" s="51">
        <v>2</v>
      </c>
      <c r="T50" s="51">
        <v>5.5</v>
      </c>
      <c r="U50" s="51">
        <v>1.4</v>
      </c>
      <c r="V50" s="51">
        <v>2.4</v>
      </c>
      <c r="W50" s="51">
        <v>1.1000000000000001</v>
      </c>
      <c r="X50" s="51">
        <v>4.2</v>
      </c>
      <c r="Y50" s="51">
        <v>4.8</v>
      </c>
      <c r="Z50" s="51">
        <v>3</v>
      </c>
      <c r="AA50" s="30" t="s">
        <v>140</v>
      </c>
    </row>
    <row r="51" spans="2:27" x14ac:dyDescent="0.25">
      <c r="B51" s="3"/>
      <c r="C51" s="55" t="s">
        <v>311</v>
      </c>
      <c r="D51" s="77">
        <v>4.2</v>
      </c>
      <c r="E51" s="98">
        <v>4.5999999999999996</v>
      </c>
      <c r="F51" s="98">
        <v>2.7</v>
      </c>
      <c r="G51" s="98">
        <v>3.5</v>
      </c>
      <c r="H51" s="97">
        <v>4.5999999999999996</v>
      </c>
      <c r="I51" s="97">
        <v>3.6</v>
      </c>
      <c r="J51" s="97">
        <v>2.9</v>
      </c>
      <c r="K51" s="97">
        <v>7.9</v>
      </c>
      <c r="L51" s="97">
        <v>4.9000000000000004</v>
      </c>
      <c r="M51" s="97">
        <v>2</v>
      </c>
      <c r="N51" s="98">
        <v>1.8</v>
      </c>
      <c r="O51" s="112"/>
      <c r="P51" s="51">
        <v>0.1</v>
      </c>
      <c r="Q51" s="51">
        <v>0.3</v>
      </c>
      <c r="R51" s="51">
        <v>0.9</v>
      </c>
      <c r="S51" s="51">
        <v>1.5</v>
      </c>
      <c r="T51" s="51">
        <v>3.7</v>
      </c>
      <c r="U51" s="51">
        <v>1.1000000000000001</v>
      </c>
      <c r="V51" s="51">
        <v>1.4</v>
      </c>
      <c r="W51" s="51">
        <v>1.2</v>
      </c>
      <c r="X51" s="51">
        <v>4.3</v>
      </c>
      <c r="Y51" s="51">
        <v>2</v>
      </c>
      <c r="Z51" s="51">
        <v>1.2</v>
      </c>
      <c r="AA51" s="30" t="s">
        <v>140</v>
      </c>
    </row>
    <row r="52" spans="2:27" x14ac:dyDescent="0.25">
      <c r="B52" s="3"/>
      <c r="C52" s="55" t="s">
        <v>312</v>
      </c>
      <c r="D52" s="77">
        <v>1.7</v>
      </c>
      <c r="E52" s="98">
        <v>2.1</v>
      </c>
      <c r="F52" s="98">
        <v>0.3</v>
      </c>
      <c r="G52" s="98">
        <v>1.1000000000000001</v>
      </c>
      <c r="H52" s="97">
        <v>2.5</v>
      </c>
      <c r="I52" s="97">
        <v>1.9</v>
      </c>
      <c r="J52" s="97">
        <v>1.2</v>
      </c>
      <c r="K52" s="97">
        <v>4</v>
      </c>
      <c r="L52" s="97">
        <v>4.2</v>
      </c>
      <c r="M52" s="97">
        <v>1.5</v>
      </c>
      <c r="N52" s="98">
        <v>1.5</v>
      </c>
      <c r="O52" s="112"/>
      <c r="P52" s="51">
        <v>0.1</v>
      </c>
      <c r="Q52" s="51">
        <v>0.2</v>
      </c>
      <c r="R52" s="51">
        <v>0.3</v>
      </c>
      <c r="S52" s="51">
        <v>0.6</v>
      </c>
      <c r="T52" s="51">
        <v>3.3</v>
      </c>
      <c r="U52" s="51">
        <v>0.8</v>
      </c>
      <c r="V52" s="51">
        <v>0.9</v>
      </c>
      <c r="W52" s="51">
        <v>0.9</v>
      </c>
      <c r="X52" s="51">
        <v>4.3</v>
      </c>
      <c r="Y52" s="51">
        <v>1.8</v>
      </c>
      <c r="Z52" s="51">
        <v>1.1000000000000001</v>
      </c>
      <c r="AA52" s="30" t="s">
        <v>140</v>
      </c>
    </row>
    <row r="53" spans="2:27" x14ac:dyDescent="0.25">
      <c r="B53" s="3"/>
      <c r="C53" s="55" t="s">
        <v>313</v>
      </c>
      <c r="D53" s="77">
        <v>12.3</v>
      </c>
      <c r="E53" s="98">
        <v>13.6</v>
      </c>
      <c r="F53" s="98">
        <v>9.3000000000000007</v>
      </c>
      <c r="G53" s="98">
        <v>13.2</v>
      </c>
      <c r="H53" s="97">
        <v>6.8</v>
      </c>
      <c r="I53" s="97">
        <v>8</v>
      </c>
      <c r="J53" s="97">
        <v>9.5</v>
      </c>
      <c r="K53" s="97">
        <v>20.7</v>
      </c>
      <c r="L53" s="97">
        <v>8.1999999999999993</v>
      </c>
      <c r="M53" s="97">
        <v>8.5</v>
      </c>
      <c r="N53" s="98">
        <v>6.4</v>
      </c>
      <c r="O53" s="112"/>
      <c r="P53" s="51">
        <v>0.1</v>
      </c>
      <c r="Q53" s="51">
        <v>0.4</v>
      </c>
      <c r="R53" s="51">
        <v>1.4</v>
      </c>
      <c r="S53" s="51">
        <v>2.5</v>
      </c>
      <c r="T53" s="51">
        <v>3.8</v>
      </c>
      <c r="U53" s="51">
        <v>1.2</v>
      </c>
      <c r="V53" s="51">
        <v>2.1</v>
      </c>
      <c r="W53" s="51">
        <v>1.3</v>
      </c>
      <c r="X53" s="51">
        <v>4</v>
      </c>
      <c r="Y53" s="51">
        <v>3.5</v>
      </c>
      <c r="Z53" s="51">
        <v>2.4</v>
      </c>
      <c r="AA53" s="30" t="s">
        <v>140</v>
      </c>
    </row>
    <row r="54" spans="2:27" x14ac:dyDescent="0.25">
      <c r="B54" s="3"/>
      <c r="C54" s="55" t="s">
        <v>314</v>
      </c>
      <c r="D54" s="77">
        <v>6.5</v>
      </c>
      <c r="E54" s="98">
        <v>7.4</v>
      </c>
      <c r="F54" s="98">
        <v>4.0999999999999996</v>
      </c>
      <c r="G54" s="98">
        <v>5.3</v>
      </c>
      <c r="H54" s="97">
        <v>2.1</v>
      </c>
      <c r="I54" s="97">
        <v>3.7</v>
      </c>
      <c r="J54" s="97">
        <v>5</v>
      </c>
      <c r="K54" s="97">
        <v>11.9</v>
      </c>
      <c r="L54" s="97">
        <v>4</v>
      </c>
      <c r="M54" s="97">
        <v>3.2</v>
      </c>
      <c r="N54" s="98">
        <v>4.3</v>
      </c>
      <c r="O54" s="112"/>
      <c r="P54" s="51">
        <v>0.1</v>
      </c>
      <c r="Q54" s="51">
        <v>0.3</v>
      </c>
      <c r="R54" s="51">
        <v>1.3</v>
      </c>
      <c r="S54" s="51">
        <v>1.6</v>
      </c>
      <c r="T54" s="51">
        <v>2</v>
      </c>
      <c r="U54" s="51">
        <v>1</v>
      </c>
      <c r="V54" s="51">
        <v>1.7</v>
      </c>
      <c r="W54" s="51">
        <v>1.1000000000000001</v>
      </c>
      <c r="X54" s="51">
        <v>2.9</v>
      </c>
      <c r="Y54" s="51">
        <v>2.5</v>
      </c>
      <c r="Z54" s="51">
        <v>2</v>
      </c>
      <c r="AA54" s="30" t="s">
        <v>140</v>
      </c>
    </row>
    <row r="55" spans="2:27" x14ac:dyDescent="0.25">
      <c r="B55" s="3"/>
      <c r="C55" s="20" t="s">
        <v>315</v>
      </c>
      <c r="D55" s="77">
        <v>36.299999999999997</v>
      </c>
      <c r="E55" s="98">
        <v>33.1</v>
      </c>
      <c r="F55" s="98">
        <v>41.4</v>
      </c>
      <c r="G55" s="98">
        <v>33.299999999999997</v>
      </c>
      <c r="H55" s="97">
        <v>30.6</v>
      </c>
      <c r="I55" s="97">
        <v>37.700000000000003</v>
      </c>
      <c r="J55" s="97">
        <v>33.299999999999997</v>
      </c>
      <c r="K55" s="97">
        <v>34.700000000000003</v>
      </c>
      <c r="L55" s="97">
        <v>20.7</v>
      </c>
      <c r="M55" s="97">
        <v>31.4</v>
      </c>
      <c r="N55" s="98">
        <v>40.4</v>
      </c>
      <c r="O55" s="112"/>
      <c r="P55" s="51">
        <v>0.2</v>
      </c>
      <c r="Q55" s="51">
        <v>0.7</v>
      </c>
      <c r="R55" s="51">
        <v>2.2999999999999998</v>
      </c>
      <c r="S55" s="51">
        <v>3</v>
      </c>
      <c r="T55" s="51">
        <v>7.4</v>
      </c>
      <c r="U55" s="51">
        <v>2.4</v>
      </c>
      <c r="V55" s="51">
        <v>3.3</v>
      </c>
      <c r="W55" s="51">
        <v>1.8</v>
      </c>
      <c r="X55" s="51">
        <v>5.9</v>
      </c>
      <c r="Y55" s="51">
        <v>6.3</v>
      </c>
      <c r="Z55" s="51">
        <v>4.7</v>
      </c>
      <c r="AA55" s="30" t="s">
        <v>140</v>
      </c>
    </row>
    <row r="56" spans="2:27" x14ac:dyDescent="0.25">
      <c r="B56" s="3"/>
      <c r="C56" s="20" t="s">
        <v>17</v>
      </c>
      <c r="D56" s="77">
        <v>3.13</v>
      </c>
      <c r="E56" s="98">
        <v>3.19</v>
      </c>
      <c r="F56" s="98">
        <v>3.04</v>
      </c>
      <c r="G56" s="98">
        <v>3.13</v>
      </c>
      <c r="H56" s="97">
        <v>3.15</v>
      </c>
      <c r="I56" s="97">
        <v>2.87</v>
      </c>
      <c r="J56" s="97">
        <v>2.96</v>
      </c>
      <c r="K56" s="97">
        <v>3.45</v>
      </c>
      <c r="L56" s="97">
        <v>2.77</v>
      </c>
      <c r="M56" s="97">
        <v>3.44</v>
      </c>
      <c r="N56" s="98">
        <v>2.92</v>
      </c>
      <c r="O56" s="112"/>
      <c r="P56" s="51">
        <v>0.01</v>
      </c>
      <c r="Q56" s="51">
        <v>0.02</v>
      </c>
      <c r="R56" s="51">
        <v>7.0000000000000007E-2</v>
      </c>
      <c r="S56" s="51">
        <v>0.08</v>
      </c>
      <c r="T56" s="51">
        <v>0.18</v>
      </c>
      <c r="U56" s="51">
        <v>7.0000000000000007E-2</v>
      </c>
      <c r="V56" s="51">
        <v>0.08</v>
      </c>
      <c r="W56" s="51">
        <v>7.0000000000000007E-2</v>
      </c>
      <c r="X56" s="51">
        <v>0.15</v>
      </c>
      <c r="Y56" s="51">
        <v>0.16</v>
      </c>
      <c r="Z56" s="51">
        <v>0.13</v>
      </c>
      <c r="AA56" s="30" t="s">
        <v>140</v>
      </c>
    </row>
    <row r="57" spans="2:27" x14ac:dyDescent="0.25">
      <c r="B57" s="3"/>
      <c r="C57" s="64" t="s">
        <v>299</v>
      </c>
      <c r="D57" s="77"/>
      <c r="E57" s="98"/>
      <c r="F57" s="98"/>
      <c r="G57" s="98"/>
      <c r="H57" s="97"/>
      <c r="I57" s="97"/>
      <c r="J57" s="97"/>
      <c r="K57" s="97"/>
      <c r="L57" s="97"/>
      <c r="M57" s="97"/>
      <c r="N57" s="98"/>
      <c r="O57" s="112"/>
      <c r="P57" s="51"/>
      <c r="Q57" s="51"/>
      <c r="R57" s="51"/>
      <c r="S57" s="51"/>
      <c r="T57" s="51"/>
      <c r="U57" s="51"/>
      <c r="V57" s="51"/>
      <c r="W57" s="51"/>
      <c r="X57" s="51"/>
      <c r="Y57" s="51"/>
      <c r="Z57" s="51"/>
      <c r="AA57" s="30"/>
    </row>
    <row r="58" spans="2:27" ht="14.25" customHeight="1" x14ac:dyDescent="0.25">
      <c r="B58" s="3"/>
      <c r="C58" s="21" t="s">
        <v>87</v>
      </c>
      <c r="D58" s="71">
        <v>6</v>
      </c>
      <c r="E58" s="98">
        <v>6</v>
      </c>
      <c r="F58" s="98">
        <v>5.3</v>
      </c>
      <c r="G58" s="98">
        <v>4.4000000000000004</v>
      </c>
      <c r="H58" s="97">
        <v>4</v>
      </c>
      <c r="I58" s="97">
        <v>6.1</v>
      </c>
      <c r="J58" s="97">
        <v>4.9000000000000004</v>
      </c>
      <c r="K58" s="97">
        <v>6.3</v>
      </c>
      <c r="L58" s="97">
        <v>4.8</v>
      </c>
      <c r="M58" s="97">
        <v>5.4</v>
      </c>
      <c r="N58" s="98">
        <v>5.5</v>
      </c>
      <c r="O58" s="112"/>
      <c r="P58" s="51">
        <v>0.1</v>
      </c>
      <c r="Q58" s="51">
        <v>0.3</v>
      </c>
      <c r="R58" s="51">
        <v>1.1000000000000001</v>
      </c>
      <c r="S58" s="51">
        <v>1.3</v>
      </c>
      <c r="T58" s="51">
        <v>2.6</v>
      </c>
      <c r="U58" s="51">
        <v>1.3</v>
      </c>
      <c r="V58" s="51">
        <v>1.8</v>
      </c>
      <c r="W58" s="51">
        <v>0.8</v>
      </c>
      <c r="X58" s="51">
        <v>2.6</v>
      </c>
      <c r="Y58" s="51">
        <v>2.2999999999999998</v>
      </c>
      <c r="Z58" s="51">
        <v>2.5</v>
      </c>
      <c r="AA58" s="30" t="s">
        <v>140</v>
      </c>
    </row>
    <row r="59" spans="2:27" x14ac:dyDescent="0.25">
      <c r="B59" s="3"/>
      <c r="C59" s="21" t="s">
        <v>90</v>
      </c>
      <c r="D59" s="188">
        <v>74167</v>
      </c>
      <c r="E59" s="192">
        <v>73533</v>
      </c>
      <c r="F59" s="192">
        <v>77893</v>
      </c>
      <c r="G59" s="192">
        <v>79795</v>
      </c>
      <c r="H59" s="199">
        <v>109327</v>
      </c>
      <c r="I59" s="199">
        <v>65348</v>
      </c>
      <c r="J59" s="199">
        <v>80829</v>
      </c>
      <c r="K59" s="199">
        <v>53513</v>
      </c>
      <c r="L59" s="199">
        <v>105500</v>
      </c>
      <c r="M59" s="199">
        <v>107727</v>
      </c>
      <c r="N59" s="192">
        <v>72015</v>
      </c>
      <c r="O59" s="112"/>
      <c r="P59" s="51">
        <v>380</v>
      </c>
      <c r="Q59" s="51">
        <v>773</v>
      </c>
      <c r="R59" s="51">
        <v>4058</v>
      </c>
      <c r="S59" s="51">
        <v>6515</v>
      </c>
      <c r="T59" s="51">
        <v>14276</v>
      </c>
      <c r="U59" s="51">
        <v>5296</v>
      </c>
      <c r="V59" s="51">
        <v>7831</v>
      </c>
      <c r="W59" s="51">
        <v>2612</v>
      </c>
      <c r="X59" s="51">
        <v>21319</v>
      </c>
      <c r="Y59" s="51">
        <v>12804</v>
      </c>
      <c r="Z59" s="51">
        <v>11674</v>
      </c>
      <c r="AA59" s="30" t="s">
        <v>140</v>
      </c>
    </row>
    <row r="60" spans="2:27" x14ac:dyDescent="0.25">
      <c r="B60" s="3"/>
      <c r="C60" s="20" t="s">
        <v>12</v>
      </c>
      <c r="D60" s="71">
        <v>11.1</v>
      </c>
      <c r="E60" s="98">
        <v>10.9</v>
      </c>
      <c r="F60" s="98">
        <v>8.3000000000000007</v>
      </c>
      <c r="G60" s="98">
        <v>6.3</v>
      </c>
      <c r="H60" s="97">
        <v>6.2</v>
      </c>
      <c r="I60" s="97">
        <v>8.5</v>
      </c>
      <c r="J60" s="97">
        <v>7.1</v>
      </c>
      <c r="K60" s="97">
        <v>18.2</v>
      </c>
      <c r="L60" s="97">
        <v>3.7</v>
      </c>
      <c r="M60" s="97">
        <v>3.6</v>
      </c>
      <c r="N60" s="98">
        <v>6.2</v>
      </c>
      <c r="O60" s="112"/>
      <c r="P60" s="51">
        <v>0.1</v>
      </c>
      <c r="Q60" s="51">
        <v>0.4</v>
      </c>
      <c r="R60" s="51">
        <v>1.8</v>
      </c>
      <c r="S60" s="51">
        <v>1.5</v>
      </c>
      <c r="T60" s="51">
        <v>4.3</v>
      </c>
      <c r="U60" s="51">
        <v>1.7</v>
      </c>
      <c r="V60" s="51">
        <v>2.2999999999999998</v>
      </c>
      <c r="W60" s="51">
        <v>1.5</v>
      </c>
      <c r="X60" s="51">
        <v>2</v>
      </c>
      <c r="Y60" s="51">
        <v>2.6</v>
      </c>
      <c r="Z60" s="51">
        <v>3.1</v>
      </c>
      <c r="AA60" s="30" t="s">
        <v>140</v>
      </c>
    </row>
    <row r="61" spans="2:27" x14ac:dyDescent="0.25">
      <c r="B61" s="3"/>
      <c r="C61" s="20" t="s">
        <v>92</v>
      </c>
      <c r="D61" s="71">
        <v>7.8</v>
      </c>
      <c r="E61" s="98">
        <v>8.1</v>
      </c>
      <c r="F61" s="98">
        <v>4.4000000000000004</v>
      </c>
      <c r="G61" s="98">
        <v>3.9</v>
      </c>
      <c r="H61" s="97">
        <v>3.7</v>
      </c>
      <c r="I61" s="97">
        <v>5.5</v>
      </c>
      <c r="J61" s="97">
        <v>4.5999999999999996</v>
      </c>
      <c r="K61" s="97">
        <v>15</v>
      </c>
      <c r="L61" s="97">
        <v>1.2</v>
      </c>
      <c r="M61" s="97">
        <v>2.7</v>
      </c>
      <c r="N61" s="98">
        <v>3.2</v>
      </c>
      <c r="O61" s="112"/>
      <c r="P61" s="51">
        <v>0.1</v>
      </c>
      <c r="Q61" s="51">
        <v>0.5</v>
      </c>
      <c r="R61" s="51">
        <v>1.6</v>
      </c>
      <c r="S61" s="51">
        <v>1.9</v>
      </c>
      <c r="T61" s="51">
        <v>4.5999999999999996</v>
      </c>
      <c r="U61" s="51">
        <v>1.6</v>
      </c>
      <c r="V61" s="51">
        <v>2.2999999999999998</v>
      </c>
      <c r="W61" s="51">
        <v>1.5</v>
      </c>
      <c r="X61" s="51">
        <v>1.4</v>
      </c>
      <c r="Y61" s="51">
        <v>2.8</v>
      </c>
      <c r="Z61" s="51">
        <v>2.8</v>
      </c>
      <c r="AA61" s="30" t="s">
        <v>140</v>
      </c>
    </row>
    <row r="62" spans="2:27" x14ac:dyDescent="0.25">
      <c r="B62" s="3"/>
      <c r="C62" s="20" t="s">
        <v>91</v>
      </c>
      <c r="D62" s="71">
        <v>14.6</v>
      </c>
      <c r="E62" s="98">
        <v>15.4</v>
      </c>
      <c r="F62" s="98">
        <v>11.3</v>
      </c>
      <c r="G62" s="98">
        <v>4.8</v>
      </c>
      <c r="H62" s="97">
        <v>6.6</v>
      </c>
      <c r="I62" s="97">
        <v>8.9</v>
      </c>
      <c r="J62" s="97">
        <v>7.2</v>
      </c>
      <c r="K62" s="97">
        <v>27.2</v>
      </c>
      <c r="L62" s="97">
        <v>0</v>
      </c>
      <c r="M62" s="97">
        <v>2.1</v>
      </c>
      <c r="N62" s="98">
        <v>8.5</v>
      </c>
      <c r="O62" s="112"/>
      <c r="P62" s="51">
        <v>0.4</v>
      </c>
      <c r="Q62" s="51">
        <v>1</v>
      </c>
      <c r="R62" s="51">
        <v>6.4</v>
      </c>
      <c r="S62" s="51">
        <v>2.7</v>
      </c>
      <c r="T62" s="51">
        <v>9.6999999999999993</v>
      </c>
      <c r="U62" s="51">
        <v>3.7</v>
      </c>
      <c r="V62" s="51">
        <v>5.2</v>
      </c>
      <c r="W62" s="51">
        <v>3.2</v>
      </c>
      <c r="X62" s="51">
        <v>3.1</v>
      </c>
      <c r="Y62" s="51">
        <v>5.5</v>
      </c>
      <c r="Z62" s="51">
        <v>8.6</v>
      </c>
      <c r="AA62" s="30" t="s">
        <v>140</v>
      </c>
    </row>
    <row r="63" spans="2:27" x14ac:dyDescent="0.25">
      <c r="B63" s="3"/>
      <c r="C63" s="20" t="s">
        <v>13</v>
      </c>
      <c r="D63" s="71">
        <v>9</v>
      </c>
      <c r="E63" s="98">
        <v>9.6</v>
      </c>
      <c r="F63" s="98">
        <v>5.6</v>
      </c>
      <c r="G63" s="98">
        <v>7.8</v>
      </c>
      <c r="H63" s="97">
        <v>11.8</v>
      </c>
      <c r="I63" s="97">
        <v>9</v>
      </c>
      <c r="J63" s="97">
        <v>7.2</v>
      </c>
      <c r="K63" s="97">
        <v>19.8</v>
      </c>
      <c r="L63" s="97">
        <v>2.2999999999999998</v>
      </c>
      <c r="M63" s="97">
        <v>4.5999999999999996</v>
      </c>
      <c r="N63" s="98">
        <v>5</v>
      </c>
      <c r="O63" s="112"/>
      <c r="P63" s="51">
        <v>0.2</v>
      </c>
      <c r="Q63" s="51">
        <v>0.5</v>
      </c>
      <c r="R63" s="51">
        <v>1.7</v>
      </c>
      <c r="S63" s="51">
        <v>3.1</v>
      </c>
      <c r="T63" s="51">
        <v>9.1</v>
      </c>
      <c r="U63" s="51">
        <v>2.1</v>
      </c>
      <c r="V63" s="51">
        <v>6.1</v>
      </c>
      <c r="W63" s="51">
        <v>2.6</v>
      </c>
      <c r="X63" s="51">
        <v>2.5</v>
      </c>
      <c r="Y63" s="51">
        <v>4.5</v>
      </c>
      <c r="Z63" s="51">
        <v>2.6</v>
      </c>
      <c r="AA63" s="30" t="s">
        <v>140</v>
      </c>
    </row>
    <row r="64" spans="2:27" ht="14.25" customHeight="1" x14ac:dyDescent="0.25">
      <c r="B64" s="3"/>
      <c r="C64" s="21" t="s">
        <v>93</v>
      </c>
      <c r="D64" s="71">
        <v>24.4</v>
      </c>
      <c r="E64" s="98">
        <v>24.1</v>
      </c>
      <c r="F64" s="98">
        <v>13.8</v>
      </c>
      <c r="G64" s="98">
        <v>11.5</v>
      </c>
      <c r="H64" s="97">
        <v>9.1999999999999993</v>
      </c>
      <c r="I64" s="97">
        <v>17.7</v>
      </c>
      <c r="J64" s="97">
        <v>19.399999999999999</v>
      </c>
      <c r="K64" s="97">
        <v>27.2</v>
      </c>
      <c r="L64" s="97">
        <v>3.5</v>
      </c>
      <c r="M64" s="97">
        <v>8.1999999999999993</v>
      </c>
      <c r="N64" s="98">
        <v>17</v>
      </c>
      <c r="O64" s="112"/>
      <c r="P64" s="51">
        <v>0.5</v>
      </c>
      <c r="Q64" s="51">
        <v>1.7</v>
      </c>
      <c r="R64" s="51">
        <v>7.1</v>
      </c>
      <c r="S64" s="51">
        <v>7.3</v>
      </c>
      <c r="T64" s="51">
        <v>13.4</v>
      </c>
      <c r="U64" s="51">
        <v>6.3</v>
      </c>
      <c r="V64" s="51">
        <v>10.4</v>
      </c>
      <c r="W64" s="51">
        <v>3.1</v>
      </c>
      <c r="X64" s="51">
        <v>5.8</v>
      </c>
      <c r="Y64" s="51">
        <v>13.5</v>
      </c>
      <c r="Z64" s="51">
        <v>20.3</v>
      </c>
      <c r="AA64" s="30" t="s">
        <v>140</v>
      </c>
    </row>
    <row r="65" spans="2:27" ht="14.25" customHeight="1" x14ac:dyDescent="0.25">
      <c r="B65" s="3"/>
      <c r="C65" s="277" t="s">
        <v>196</v>
      </c>
      <c r="D65" s="71">
        <v>23.669152442628572</v>
      </c>
      <c r="E65" s="98">
        <v>24.21378388521989</v>
      </c>
      <c r="F65" s="98">
        <v>21.056605738686663</v>
      </c>
      <c r="G65" s="98">
        <v>16.76203923900119</v>
      </c>
      <c r="H65" s="97">
        <v>13.224489795918368</v>
      </c>
      <c r="I65" s="97">
        <v>23.819814952387382</v>
      </c>
      <c r="J65" s="97">
        <v>17.662924624580842</v>
      </c>
      <c r="K65" s="97">
        <v>36.922877259011713</v>
      </c>
      <c r="L65" s="97">
        <v>9.8385279759669544</v>
      </c>
      <c r="M65" s="97">
        <v>7.4609048585412436</v>
      </c>
      <c r="N65" s="98">
        <v>18.737700309249366</v>
      </c>
      <c r="O65" s="112"/>
      <c r="P65" s="51" t="s">
        <v>166</v>
      </c>
      <c r="Q65" s="51" t="s">
        <v>166</v>
      </c>
      <c r="R65" s="51" t="s">
        <v>166</v>
      </c>
      <c r="S65" s="51" t="s">
        <v>166</v>
      </c>
      <c r="T65" s="51" t="s">
        <v>166</v>
      </c>
      <c r="U65" s="51" t="s">
        <v>166</v>
      </c>
      <c r="V65" s="51" t="s">
        <v>166</v>
      </c>
      <c r="W65" s="51" t="s">
        <v>166</v>
      </c>
      <c r="X65" s="51" t="s">
        <v>166</v>
      </c>
      <c r="Y65" s="51" t="s">
        <v>166</v>
      </c>
      <c r="Z65" s="51" t="s">
        <v>166</v>
      </c>
      <c r="AA65" s="30" t="s">
        <v>140</v>
      </c>
    </row>
    <row r="66" spans="2:27" ht="14.25" customHeight="1" x14ac:dyDescent="0.25">
      <c r="B66" s="3"/>
      <c r="C66" s="277" t="s">
        <v>307</v>
      </c>
      <c r="D66" s="71">
        <v>36.394607916827361</v>
      </c>
      <c r="E66" s="98">
        <v>37.677138135152397</v>
      </c>
      <c r="F66" s="98">
        <v>32.536582825600171</v>
      </c>
      <c r="G66" s="98">
        <v>29.22116527942925</v>
      </c>
      <c r="H66" s="97">
        <v>21.496598639455783</v>
      </c>
      <c r="I66" s="97">
        <v>37.451880867157428</v>
      </c>
      <c r="J66" s="97">
        <v>28.641201341303397</v>
      </c>
      <c r="K66" s="97">
        <v>56.447443842401825</v>
      </c>
      <c r="L66" s="97">
        <v>25.309800976342473</v>
      </c>
      <c r="M66" s="97">
        <v>17.846484421630656</v>
      </c>
      <c r="N66" s="98">
        <v>29.589541748664605</v>
      </c>
      <c r="O66" s="112"/>
      <c r="P66" s="51" t="s">
        <v>166</v>
      </c>
      <c r="Q66" s="51" t="s">
        <v>166</v>
      </c>
      <c r="R66" s="51" t="s">
        <v>166</v>
      </c>
      <c r="S66" s="51" t="s">
        <v>166</v>
      </c>
      <c r="T66" s="51" t="s">
        <v>166</v>
      </c>
      <c r="U66" s="51" t="s">
        <v>166</v>
      </c>
      <c r="V66" s="51" t="s">
        <v>166</v>
      </c>
      <c r="W66" s="51" t="s">
        <v>166</v>
      </c>
      <c r="X66" s="51" t="s">
        <v>166</v>
      </c>
      <c r="Y66" s="51" t="s">
        <v>166</v>
      </c>
      <c r="Z66" s="51" t="s">
        <v>166</v>
      </c>
      <c r="AA66" s="30" t="s">
        <v>140</v>
      </c>
    </row>
    <row r="67" spans="2:27" ht="14.25" customHeight="1" x14ac:dyDescent="0.25">
      <c r="B67" s="3"/>
      <c r="C67" s="277" t="s">
        <v>308</v>
      </c>
      <c r="D67" s="71">
        <v>48.583751745748508</v>
      </c>
      <c r="E67" s="98">
        <v>49.653723835046385</v>
      </c>
      <c r="F67" s="98">
        <v>43.91761703900432</v>
      </c>
      <c r="G67" s="98">
        <v>40.528388822829967</v>
      </c>
      <c r="H67" s="97">
        <v>28.136054421768709</v>
      </c>
      <c r="I67" s="97">
        <v>51.681637063551022</v>
      </c>
      <c r="J67" s="97">
        <v>39.546581134276131</v>
      </c>
      <c r="K67" s="97">
        <v>68.997328661194217</v>
      </c>
      <c r="L67" s="97">
        <v>31.693578670672174</v>
      </c>
      <c r="M67" s="97">
        <v>24.615017309299272</v>
      </c>
      <c r="N67" s="98">
        <v>43.5338768625246</v>
      </c>
      <c r="O67" s="112"/>
      <c r="P67" s="51" t="s">
        <v>166</v>
      </c>
      <c r="Q67" s="51" t="s">
        <v>166</v>
      </c>
      <c r="R67" s="51" t="s">
        <v>166</v>
      </c>
      <c r="S67" s="51" t="s">
        <v>166</v>
      </c>
      <c r="T67" s="51" t="s">
        <v>166</v>
      </c>
      <c r="U67" s="51" t="s">
        <v>166</v>
      </c>
      <c r="V67" s="51" t="s">
        <v>166</v>
      </c>
      <c r="W67" s="51" t="s">
        <v>166</v>
      </c>
      <c r="X67" s="51" t="s">
        <v>166</v>
      </c>
      <c r="Y67" s="51" t="s">
        <v>166</v>
      </c>
      <c r="Z67" s="51" t="s">
        <v>166</v>
      </c>
      <c r="AA67" s="30" t="s">
        <v>140</v>
      </c>
    </row>
    <row r="68" spans="2:27" x14ac:dyDescent="0.25">
      <c r="B68" s="3"/>
      <c r="C68" s="21" t="s">
        <v>89</v>
      </c>
      <c r="D68" s="71">
        <v>2.8</v>
      </c>
      <c r="E68" s="98">
        <v>3.5</v>
      </c>
      <c r="F68" s="98">
        <v>2.4</v>
      </c>
      <c r="G68" s="98">
        <v>1.2</v>
      </c>
      <c r="H68" s="97">
        <v>0.8</v>
      </c>
      <c r="I68" s="97">
        <v>2.8</v>
      </c>
      <c r="J68" s="97">
        <v>1</v>
      </c>
      <c r="K68" s="97">
        <v>5.9</v>
      </c>
      <c r="L68" s="97">
        <v>2.2999999999999998</v>
      </c>
      <c r="M68" s="97">
        <v>5.5</v>
      </c>
      <c r="N68" s="98">
        <v>2.9</v>
      </c>
      <c r="O68" s="112"/>
      <c r="P68" s="51">
        <v>0.1</v>
      </c>
      <c r="Q68" s="51">
        <v>0.2</v>
      </c>
      <c r="R68" s="51">
        <v>0.7</v>
      </c>
      <c r="S68" s="51">
        <v>0.6</v>
      </c>
      <c r="T68" s="51">
        <v>1.2</v>
      </c>
      <c r="U68" s="51">
        <v>0.9</v>
      </c>
      <c r="V68" s="51">
        <v>0.8</v>
      </c>
      <c r="W68" s="51">
        <v>0.8</v>
      </c>
      <c r="X68" s="51">
        <v>2.4</v>
      </c>
      <c r="Y68" s="51">
        <v>5.4</v>
      </c>
      <c r="Z68" s="51">
        <v>1.2</v>
      </c>
      <c r="AA68" s="30" t="s">
        <v>140</v>
      </c>
    </row>
    <row r="69" spans="2:27" ht="12.75" customHeight="1" x14ac:dyDescent="0.25">
      <c r="B69" s="3"/>
      <c r="C69" s="21" t="s">
        <v>88</v>
      </c>
      <c r="D69" s="71">
        <v>12.3</v>
      </c>
      <c r="E69" s="98">
        <v>14.1</v>
      </c>
      <c r="F69" s="98">
        <v>11</v>
      </c>
      <c r="G69" s="98">
        <v>5.3</v>
      </c>
      <c r="H69" s="97">
        <v>3.5</v>
      </c>
      <c r="I69" s="97">
        <v>9.4</v>
      </c>
      <c r="J69" s="97">
        <v>5.5</v>
      </c>
      <c r="K69" s="97">
        <v>28.8</v>
      </c>
      <c r="L69" s="97">
        <v>5.0999999999999996</v>
      </c>
      <c r="M69" s="97">
        <v>7.1</v>
      </c>
      <c r="N69" s="98">
        <v>6.7</v>
      </c>
      <c r="O69" s="112"/>
      <c r="P69" s="51">
        <v>0.1</v>
      </c>
      <c r="Q69" s="51">
        <v>0.4</v>
      </c>
      <c r="R69" s="51">
        <v>1.9</v>
      </c>
      <c r="S69" s="51">
        <v>1.4</v>
      </c>
      <c r="T69" s="51">
        <v>2.1</v>
      </c>
      <c r="U69" s="51">
        <v>1.5</v>
      </c>
      <c r="V69" s="51">
        <v>1.9</v>
      </c>
      <c r="W69" s="51">
        <v>1.6</v>
      </c>
      <c r="X69" s="51">
        <v>4.0999999999999996</v>
      </c>
      <c r="Y69" s="51">
        <v>5.4</v>
      </c>
      <c r="Z69" s="51">
        <v>2.6</v>
      </c>
      <c r="AA69" s="30" t="s">
        <v>140</v>
      </c>
    </row>
    <row r="70" spans="2:27" ht="12.75" customHeight="1" x14ac:dyDescent="0.25">
      <c r="B70" s="3"/>
      <c r="C70" s="21" t="s">
        <v>316</v>
      </c>
      <c r="D70" s="71">
        <v>48</v>
      </c>
      <c r="E70" s="278"/>
      <c r="F70" s="98">
        <v>51</v>
      </c>
      <c r="G70" s="98">
        <v>64</v>
      </c>
      <c r="H70" s="97">
        <v>79</v>
      </c>
      <c r="I70" s="97">
        <v>57</v>
      </c>
      <c r="J70" s="97">
        <v>61</v>
      </c>
      <c r="K70" s="97">
        <v>47</v>
      </c>
      <c r="L70" s="97">
        <v>77</v>
      </c>
      <c r="M70" s="97">
        <v>77</v>
      </c>
      <c r="N70" s="98">
        <v>67</v>
      </c>
      <c r="O70" s="112"/>
      <c r="P70" s="51" t="s">
        <v>166</v>
      </c>
      <c r="Q70" s="51" t="s">
        <v>166</v>
      </c>
      <c r="R70" s="51" t="s">
        <v>166</v>
      </c>
      <c r="S70" s="51" t="s">
        <v>166</v>
      </c>
      <c r="T70" s="51" t="s">
        <v>166</v>
      </c>
      <c r="U70" s="51" t="s">
        <v>166</v>
      </c>
      <c r="V70" s="51" t="s">
        <v>166</v>
      </c>
      <c r="W70" s="51" t="s">
        <v>166</v>
      </c>
      <c r="X70" s="51" t="s">
        <v>166</v>
      </c>
      <c r="Y70" s="51" t="s">
        <v>166</v>
      </c>
      <c r="Z70" s="51" t="s">
        <v>166</v>
      </c>
      <c r="AA70" s="30" t="s">
        <v>317</v>
      </c>
    </row>
    <row r="71" spans="2:27" ht="12.75" customHeight="1" x14ac:dyDescent="0.25">
      <c r="B71" s="3"/>
      <c r="C71" s="270" t="s">
        <v>300</v>
      </c>
      <c r="D71" s="71"/>
      <c r="E71" s="98"/>
      <c r="F71" s="98"/>
      <c r="G71" s="98"/>
      <c r="H71" s="97"/>
      <c r="I71" s="97"/>
      <c r="J71" s="97"/>
      <c r="K71" s="97"/>
      <c r="L71" s="97"/>
      <c r="M71" s="97"/>
      <c r="N71" s="98"/>
      <c r="O71" s="112"/>
      <c r="P71" s="51"/>
      <c r="Q71" s="51"/>
      <c r="R71" s="51"/>
      <c r="S71" s="51"/>
      <c r="T71" s="51"/>
      <c r="U71" s="51"/>
      <c r="V71" s="51"/>
      <c r="W71" s="51"/>
      <c r="X71" s="51"/>
      <c r="Y71" s="51"/>
      <c r="Z71" s="51"/>
      <c r="AA71" s="30"/>
    </row>
    <row r="72" spans="2:27" ht="12.75" customHeight="1" x14ac:dyDescent="0.25">
      <c r="B72" s="3"/>
      <c r="C72" s="21" t="s">
        <v>301</v>
      </c>
      <c r="D72" s="71">
        <v>3</v>
      </c>
      <c r="E72" s="98">
        <v>3.3</v>
      </c>
      <c r="F72" s="98">
        <v>2.2999999999999998</v>
      </c>
      <c r="G72" s="98">
        <v>2.6</v>
      </c>
      <c r="H72" s="97">
        <v>2.6</v>
      </c>
      <c r="I72" s="97">
        <v>3</v>
      </c>
      <c r="J72" s="97">
        <v>1.9</v>
      </c>
      <c r="K72" s="97">
        <v>5.5</v>
      </c>
      <c r="L72" s="97">
        <v>2</v>
      </c>
      <c r="M72" s="97">
        <v>2.5</v>
      </c>
      <c r="N72" s="98">
        <v>1.8</v>
      </c>
      <c r="O72" s="112"/>
      <c r="P72" s="51">
        <v>0.1</v>
      </c>
      <c r="Q72" s="51">
        <v>0.2</v>
      </c>
      <c r="R72" s="51">
        <v>0.6</v>
      </c>
      <c r="S72" s="51">
        <v>1.2</v>
      </c>
      <c r="T72" s="51">
        <v>1.9</v>
      </c>
      <c r="U72" s="51">
        <v>0.8</v>
      </c>
      <c r="V72" s="51">
        <v>1</v>
      </c>
      <c r="W72" s="51">
        <v>0.6</v>
      </c>
      <c r="X72" s="51">
        <v>1.3</v>
      </c>
      <c r="Y72" s="51">
        <v>1.7</v>
      </c>
      <c r="Z72" s="51">
        <v>1.4</v>
      </c>
      <c r="AA72" s="30" t="s">
        <v>140</v>
      </c>
    </row>
    <row r="73" spans="2:27" ht="12.75" customHeight="1" x14ac:dyDescent="0.25">
      <c r="B73" s="3"/>
      <c r="C73" s="21" t="s">
        <v>302</v>
      </c>
      <c r="D73" s="71">
        <v>35.5</v>
      </c>
      <c r="E73" s="98">
        <v>38.4</v>
      </c>
      <c r="F73" s="98">
        <v>32.4</v>
      </c>
      <c r="G73" s="98">
        <v>33.700000000000003</v>
      </c>
      <c r="H73" s="97">
        <v>25.9</v>
      </c>
      <c r="I73" s="97">
        <v>40.200000000000003</v>
      </c>
      <c r="J73" s="97">
        <v>33.299999999999997</v>
      </c>
      <c r="K73" s="97">
        <v>52</v>
      </c>
      <c r="L73" s="97">
        <v>28.6</v>
      </c>
      <c r="M73" s="97">
        <v>27.4</v>
      </c>
      <c r="N73" s="98">
        <v>38.6</v>
      </c>
      <c r="O73" s="112"/>
      <c r="P73" s="51">
        <v>0.2</v>
      </c>
      <c r="Q73" s="51">
        <v>0.5</v>
      </c>
      <c r="R73" s="51">
        <v>2.1</v>
      </c>
      <c r="S73" s="51">
        <v>2.1</v>
      </c>
      <c r="T73" s="51">
        <v>4.9000000000000004</v>
      </c>
      <c r="U73" s="51">
        <v>2.1</v>
      </c>
      <c r="V73" s="51">
        <v>2.7</v>
      </c>
      <c r="W73" s="51">
        <v>1.5</v>
      </c>
      <c r="X73" s="51">
        <v>4.2</v>
      </c>
      <c r="Y73" s="51">
        <v>4.5</v>
      </c>
      <c r="Z73" s="51">
        <v>3.9</v>
      </c>
      <c r="AA73" s="30" t="s">
        <v>140</v>
      </c>
    </row>
    <row r="74" spans="2:27" ht="12.75" customHeight="1" x14ac:dyDescent="0.25">
      <c r="B74" s="3"/>
      <c r="C74" s="21" t="s">
        <v>303</v>
      </c>
      <c r="D74" s="71">
        <v>74.2</v>
      </c>
      <c r="E74" s="98">
        <v>71.599999999999994</v>
      </c>
      <c r="F74" s="98">
        <v>79.599999999999994</v>
      </c>
      <c r="G74" s="98">
        <v>79.900000000000006</v>
      </c>
      <c r="H74" s="97">
        <v>84.1</v>
      </c>
      <c r="I74" s="97">
        <v>74.400000000000006</v>
      </c>
      <c r="J74" s="97">
        <v>83.1</v>
      </c>
      <c r="K74" s="97">
        <v>51.2</v>
      </c>
      <c r="L74" s="97">
        <v>86.6</v>
      </c>
      <c r="M74" s="97">
        <v>86.3</v>
      </c>
      <c r="N74" s="98">
        <v>81.599999999999994</v>
      </c>
      <c r="O74" s="112"/>
      <c r="P74" s="51">
        <v>0.3</v>
      </c>
      <c r="Q74" s="51">
        <v>0.5</v>
      </c>
      <c r="R74" s="51">
        <v>2.1</v>
      </c>
      <c r="S74" s="51">
        <v>2.1</v>
      </c>
      <c r="T74" s="51">
        <v>4.5</v>
      </c>
      <c r="U74" s="51">
        <v>2</v>
      </c>
      <c r="V74" s="51">
        <v>2.6</v>
      </c>
      <c r="W74" s="51">
        <v>1.7</v>
      </c>
      <c r="X74" s="51">
        <v>4.2</v>
      </c>
      <c r="Y74" s="51">
        <v>4.5999999999999996</v>
      </c>
      <c r="Z74" s="51">
        <v>4.4000000000000004</v>
      </c>
      <c r="AA74" s="30" t="s">
        <v>140</v>
      </c>
    </row>
    <row r="75" spans="2:27" ht="12.75" customHeight="1" x14ac:dyDescent="0.25">
      <c r="B75" s="3"/>
      <c r="C75" s="259" t="s">
        <v>221</v>
      </c>
      <c r="D75" s="71"/>
      <c r="E75" s="98"/>
      <c r="F75" s="98"/>
      <c r="G75" s="98"/>
      <c r="H75" s="97"/>
      <c r="I75" s="97"/>
      <c r="J75" s="97"/>
      <c r="K75" s="97"/>
      <c r="L75" s="97"/>
      <c r="M75" s="97"/>
      <c r="N75" s="98"/>
      <c r="O75" s="112"/>
      <c r="P75" s="51"/>
      <c r="Q75" s="51"/>
      <c r="R75" s="51"/>
      <c r="S75" s="51"/>
      <c r="T75" s="51"/>
      <c r="U75" s="51"/>
      <c r="V75" s="51"/>
      <c r="W75" s="51"/>
      <c r="X75" s="51"/>
      <c r="Y75" s="51"/>
      <c r="Z75" s="51"/>
      <c r="AA75" s="30"/>
    </row>
    <row r="76" spans="2:27" ht="12.75" customHeight="1" x14ac:dyDescent="0.25">
      <c r="B76" s="3"/>
      <c r="C76" s="21" t="s">
        <v>220</v>
      </c>
      <c r="D76" s="97">
        <v>70.7</v>
      </c>
      <c r="E76" s="98">
        <v>74.2</v>
      </c>
      <c r="F76" s="98">
        <v>72.5</v>
      </c>
      <c r="G76" s="98">
        <v>84.3</v>
      </c>
      <c r="H76" s="97">
        <v>71.3</v>
      </c>
      <c r="I76" s="97">
        <v>76.099999999999994</v>
      </c>
      <c r="J76" s="97">
        <v>80</v>
      </c>
      <c r="K76" s="97">
        <v>63.7</v>
      </c>
      <c r="L76" s="97">
        <v>64.099999999999994</v>
      </c>
      <c r="M76" s="97">
        <v>85.2</v>
      </c>
      <c r="N76" s="98">
        <v>72.400000000000006</v>
      </c>
      <c r="O76" s="112"/>
      <c r="P76" s="51">
        <v>0.2</v>
      </c>
      <c r="Q76" s="51">
        <v>0.5</v>
      </c>
      <c r="R76" s="51">
        <v>2.2000000000000002</v>
      </c>
      <c r="S76" s="51">
        <v>2.4</v>
      </c>
      <c r="T76" s="51">
        <v>6.8</v>
      </c>
      <c r="U76" s="51">
        <v>1.9</v>
      </c>
      <c r="V76" s="51">
        <v>3.3</v>
      </c>
      <c r="W76" s="51">
        <v>1.8</v>
      </c>
      <c r="X76" s="51">
        <v>7</v>
      </c>
      <c r="Y76" s="51">
        <v>4.8</v>
      </c>
      <c r="Z76" s="51">
        <v>4.3</v>
      </c>
      <c r="AA76" s="30" t="s">
        <v>140</v>
      </c>
    </row>
    <row r="77" spans="2:27" ht="12.75" customHeight="1" x14ac:dyDescent="0.25">
      <c r="B77" s="3"/>
      <c r="C77" s="21" t="s">
        <v>219</v>
      </c>
      <c r="D77" s="97">
        <v>7.5</v>
      </c>
      <c r="E77" s="98">
        <v>8.5</v>
      </c>
      <c r="F77" s="98">
        <v>6.3</v>
      </c>
      <c r="G77" s="98">
        <v>6</v>
      </c>
      <c r="H77" s="97">
        <v>6.3</v>
      </c>
      <c r="I77" s="97">
        <v>7.4</v>
      </c>
      <c r="J77" s="97">
        <v>5.2</v>
      </c>
      <c r="K77" s="97">
        <v>7.8</v>
      </c>
      <c r="L77" s="97">
        <v>2.5</v>
      </c>
      <c r="M77" s="97">
        <v>5.8</v>
      </c>
      <c r="N77" s="98">
        <v>4.5</v>
      </c>
      <c r="O77" s="112"/>
      <c r="P77" s="51">
        <v>0.1</v>
      </c>
      <c r="Q77" s="51">
        <v>0.4</v>
      </c>
      <c r="R77" s="51">
        <v>1.1000000000000001</v>
      </c>
      <c r="S77" s="51">
        <v>1.4</v>
      </c>
      <c r="T77" s="51">
        <v>3.9</v>
      </c>
      <c r="U77" s="51">
        <v>1.3</v>
      </c>
      <c r="V77" s="51">
        <v>1.7</v>
      </c>
      <c r="W77" s="51">
        <v>1</v>
      </c>
      <c r="X77" s="51">
        <v>1.6</v>
      </c>
      <c r="Y77" s="51">
        <v>2.7</v>
      </c>
      <c r="Z77" s="51">
        <v>2.8</v>
      </c>
      <c r="AA77" s="30" t="s">
        <v>140</v>
      </c>
    </row>
    <row r="78" spans="2:27" ht="12.75" customHeight="1" x14ac:dyDescent="0.25">
      <c r="B78" s="3"/>
      <c r="C78" s="21" t="s">
        <v>218</v>
      </c>
      <c r="D78" s="97">
        <v>10.199999999999999</v>
      </c>
      <c r="E78" s="98">
        <v>5.9</v>
      </c>
      <c r="F78" s="98">
        <v>8.3000000000000007</v>
      </c>
      <c r="G78" s="98">
        <v>2.9</v>
      </c>
      <c r="H78" s="97">
        <v>8.9</v>
      </c>
      <c r="I78" s="97">
        <v>4.7</v>
      </c>
      <c r="J78" s="97">
        <v>3.2</v>
      </c>
      <c r="K78" s="97">
        <v>13.5</v>
      </c>
      <c r="L78" s="97">
        <v>16.100000000000001</v>
      </c>
      <c r="M78" s="97">
        <v>2.2999999999999998</v>
      </c>
      <c r="N78" s="98">
        <v>7.5</v>
      </c>
      <c r="O78" s="112"/>
      <c r="P78" s="51">
        <v>0.1</v>
      </c>
      <c r="Q78" s="51">
        <v>0.3</v>
      </c>
      <c r="R78" s="51">
        <v>1.4</v>
      </c>
      <c r="S78" s="51">
        <v>0.8</v>
      </c>
      <c r="T78" s="51">
        <v>3.6</v>
      </c>
      <c r="U78" s="51">
        <v>1.1000000000000001</v>
      </c>
      <c r="V78" s="51">
        <v>1.1000000000000001</v>
      </c>
      <c r="W78" s="51">
        <v>1.3</v>
      </c>
      <c r="X78" s="51">
        <v>6.7</v>
      </c>
      <c r="Y78" s="51">
        <v>1.6</v>
      </c>
      <c r="Z78" s="51">
        <v>2.4</v>
      </c>
      <c r="AA78" s="30" t="s">
        <v>140</v>
      </c>
    </row>
    <row r="79" spans="2:27" ht="12.75" customHeight="1" x14ac:dyDescent="0.25">
      <c r="B79" s="3"/>
      <c r="C79" s="21" t="s">
        <v>217</v>
      </c>
      <c r="D79" s="260">
        <v>29.3</v>
      </c>
      <c r="E79" s="98">
        <v>29.8</v>
      </c>
      <c r="F79" s="98">
        <v>27.4</v>
      </c>
      <c r="G79" s="98">
        <v>28.6</v>
      </c>
      <c r="H79" s="97">
        <v>30.4</v>
      </c>
      <c r="I79" s="97">
        <v>26.3</v>
      </c>
      <c r="J79" s="97">
        <v>29.7</v>
      </c>
      <c r="K79" s="97">
        <v>31.4</v>
      </c>
      <c r="L79" s="97">
        <v>37.700000000000003</v>
      </c>
      <c r="M79" s="97">
        <v>29.8</v>
      </c>
      <c r="N79" s="98">
        <v>30.9</v>
      </c>
      <c r="O79" s="112"/>
      <c r="P79" s="51">
        <v>0.1</v>
      </c>
      <c r="Q79" s="51">
        <v>0.3</v>
      </c>
      <c r="R79" s="51">
        <v>1.1000000000000001</v>
      </c>
      <c r="S79" s="51">
        <v>1.5</v>
      </c>
      <c r="T79" s="51">
        <v>4.0999999999999996</v>
      </c>
      <c r="U79" s="51">
        <v>1.4</v>
      </c>
      <c r="V79" s="51">
        <v>2</v>
      </c>
      <c r="W79" s="51">
        <v>0.9</v>
      </c>
      <c r="X79" s="51">
        <v>5.0999999999999996</v>
      </c>
      <c r="Y79" s="51">
        <v>2.8</v>
      </c>
      <c r="Z79" s="51">
        <v>3</v>
      </c>
      <c r="AA79" s="30" t="s">
        <v>140</v>
      </c>
    </row>
    <row r="80" spans="2:27" ht="12.75" customHeight="1" x14ac:dyDescent="0.25">
      <c r="B80" s="3"/>
      <c r="C80" s="21" t="s">
        <v>216</v>
      </c>
      <c r="D80" s="260">
        <v>30.8</v>
      </c>
      <c r="E80" s="98">
        <v>32.299999999999997</v>
      </c>
      <c r="F80" s="98">
        <v>24</v>
      </c>
      <c r="G80" s="98">
        <v>29.9</v>
      </c>
      <c r="H80" s="97">
        <v>24.2</v>
      </c>
      <c r="I80" s="97">
        <v>15.2</v>
      </c>
      <c r="J80" s="97">
        <v>21.1</v>
      </c>
      <c r="K80" s="97">
        <v>39.200000000000003</v>
      </c>
      <c r="L80" s="97">
        <v>32</v>
      </c>
      <c r="M80" s="97">
        <v>38.200000000000003</v>
      </c>
      <c r="N80" s="98">
        <v>22.3</v>
      </c>
      <c r="O80" s="112"/>
      <c r="P80" s="51">
        <v>0.2</v>
      </c>
      <c r="Q80" s="51">
        <v>0.6</v>
      </c>
      <c r="R80" s="51">
        <v>2.1</v>
      </c>
      <c r="S80" s="51">
        <v>2.9</v>
      </c>
      <c r="T80" s="51">
        <v>5.8</v>
      </c>
      <c r="U80" s="51">
        <v>1.5</v>
      </c>
      <c r="V80" s="51">
        <v>3.5</v>
      </c>
      <c r="W80" s="51">
        <v>1.8</v>
      </c>
      <c r="X80" s="51">
        <v>7.7</v>
      </c>
      <c r="Y80" s="51">
        <v>7.4</v>
      </c>
      <c r="Z80" s="51">
        <v>4.0999999999999996</v>
      </c>
      <c r="AA80" s="30" t="s">
        <v>140</v>
      </c>
    </row>
    <row r="81" spans="2:27" x14ac:dyDescent="0.25">
      <c r="B81" s="3"/>
      <c r="C81" s="58" t="s">
        <v>18</v>
      </c>
      <c r="D81" s="71"/>
      <c r="E81" s="100"/>
      <c r="F81" s="100"/>
      <c r="G81" s="101"/>
      <c r="H81" s="99"/>
      <c r="I81" s="99"/>
      <c r="J81" s="99"/>
      <c r="K81" s="99"/>
      <c r="L81" s="185"/>
      <c r="M81" s="185"/>
      <c r="N81" s="102"/>
      <c r="O81" s="112"/>
      <c r="P81" s="79"/>
      <c r="Q81" s="79"/>
      <c r="R81" s="79"/>
      <c r="S81" s="79"/>
      <c r="T81" s="79"/>
      <c r="U81" s="79"/>
      <c r="V81" s="79"/>
      <c r="W81" s="79"/>
      <c r="X81" s="70"/>
      <c r="Y81" s="70"/>
      <c r="Z81" s="70"/>
      <c r="AA81" s="30"/>
    </row>
    <row r="82" spans="2:27" x14ac:dyDescent="0.25">
      <c r="B82" s="3"/>
      <c r="C82" s="57" t="s">
        <v>85</v>
      </c>
      <c r="D82" s="71">
        <v>9.6999999999999993</v>
      </c>
      <c r="E82" s="98">
        <v>6.3</v>
      </c>
      <c r="F82" s="98">
        <v>5.0999999999999996</v>
      </c>
      <c r="G82" s="98">
        <v>4.3</v>
      </c>
      <c r="H82" s="97">
        <v>15.9</v>
      </c>
      <c r="I82" s="97">
        <v>13</v>
      </c>
      <c r="J82" s="97">
        <v>6.1</v>
      </c>
      <c r="K82" s="97">
        <v>4.5</v>
      </c>
      <c r="L82" s="97">
        <v>9.5</v>
      </c>
      <c r="M82" s="97">
        <v>3.4</v>
      </c>
      <c r="N82" s="98">
        <v>22.7</v>
      </c>
      <c r="O82" s="112"/>
      <c r="P82" s="51">
        <v>0.2</v>
      </c>
      <c r="Q82" s="51">
        <v>0.4</v>
      </c>
      <c r="R82" s="51">
        <v>1.4</v>
      </c>
      <c r="S82" s="51">
        <v>1.8</v>
      </c>
      <c r="T82" s="51">
        <v>5.4</v>
      </c>
      <c r="U82" s="51">
        <v>1.8</v>
      </c>
      <c r="V82" s="51">
        <v>2.2000000000000002</v>
      </c>
      <c r="W82" s="51">
        <v>1</v>
      </c>
      <c r="X82" s="51">
        <v>4.3</v>
      </c>
      <c r="Y82" s="51">
        <v>3.1</v>
      </c>
      <c r="Z82" s="51">
        <v>2.9</v>
      </c>
      <c r="AA82" s="30" t="s">
        <v>140</v>
      </c>
    </row>
    <row r="83" spans="2:27" x14ac:dyDescent="0.25">
      <c r="B83" s="3"/>
      <c r="C83" s="57" t="s">
        <v>19</v>
      </c>
      <c r="D83" s="71">
        <v>62.4</v>
      </c>
      <c r="E83" s="98">
        <v>63.8</v>
      </c>
      <c r="F83" s="98">
        <v>60.7</v>
      </c>
      <c r="G83" s="98">
        <v>70</v>
      </c>
      <c r="H83" s="97">
        <v>79.8</v>
      </c>
      <c r="I83" s="97">
        <v>63.9</v>
      </c>
      <c r="J83" s="97">
        <v>73.599999999999994</v>
      </c>
      <c r="K83" s="97">
        <v>44.5</v>
      </c>
      <c r="L83" s="97">
        <v>70.3</v>
      </c>
      <c r="M83" s="97">
        <v>86.2</v>
      </c>
      <c r="N83" s="98">
        <v>71.400000000000006</v>
      </c>
      <c r="O83" s="112"/>
      <c r="P83" s="51">
        <v>0.2</v>
      </c>
      <c r="Q83" s="51">
        <v>0.6</v>
      </c>
      <c r="R83" s="51">
        <v>2.2000000000000002</v>
      </c>
      <c r="S83" s="51">
        <v>2.2999999999999998</v>
      </c>
      <c r="T83" s="51">
        <v>5.9</v>
      </c>
      <c r="U83" s="51">
        <v>2.5</v>
      </c>
      <c r="V83" s="51">
        <v>3.4</v>
      </c>
      <c r="W83" s="51">
        <v>1.6</v>
      </c>
      <c r="X83" s="51">
        <v>6.5</v>
      </c>
      <c r="Y83" s="51">
        <v>5.2</v>
      </c>
      <c r="Z83" s="51">
        <v>4.5999999999999996</v>
      </c>
      <c r="AA83" s="30" t="s">
        <v>140</v>
      </c>
    </row>
    <row r="84" spans="2:27" x14ac:dyDescent="0.25">
      <c r="B84" s="3"/>
      <c r="C84" s="62" t="s">
        <v>41</v>
      </c>
      <c r="D84" s="71">
        <v>2.69</v>
      </c>
      <c r="E84" s="98">
        <v>2.74</v>
      </c>
      <c r="F84" s="98">
        <v>2.64</v>
      </c>
      <c r="G84" s="98">
        <v>2.74</v>
      </c>
      <c r="H84" s="97">
        <v>2.8</v>
      </c>
      <c r="I84" s="97">
        <v>2.4900000000000002</v>
      </c>
      <c r="J84" s="97">
        <v>2.56</v>
      </c>
      <c r="K84" s="97">
        <v>2.96</v>
      </c>
      <c r="L84" s="97">
        <v>2.78</v>
      </c>
      <c r="M84" s="97">
        <v>2.92</v>
      </c>
      <c r="N84" s="98">
        <v>2.33</v>
      </c>
      <c r="O84" s="112"/>
      <c r="P84" s="51">
        <v>0.01</v>
      </c>
      <c r="Q84" s="51">
        <v>0.02</v>
      </c>
      <c r="R84" s="51">
        <v>7.0000000000000007E-2</v>
      </c>
      <c r="S84" s="51">
        <v>0.09</v>
      </c>
      <c r="T84" s="51">
        <v>0.23</v>
      </c>
      <c r="U84" s="51">
        <v>7.0000000000000007E-2</v>
      </c>
      <c r="V84" s="51">
        <v>0.09</v>
      </c>
      <c r="W84" s="51">
        <v>7.0000000000000007E-2</v>
      </c>
      <c r="X84" s="51">
        <v>0.16</v>
      </c>
      <c r="Y84" s="51">
        <v>0.18</v>
      </c>
      <c r="Z84" s="51">
        <v>0.13</v>
      </c>
      <c r="AA84" s="30" t="s">
        <v>140</v>
      </c>
    </row>
    <row r="85" spans="2:27" ht="15" customHeight="1" x14ac:dyDescent="0.25">
      <c r="B85" s="3"/>
      <c r="C85" s="78" t="s">
        <v>95</v>
      </c>
      <c r="D85" s="71">
        <v>31.5</v>
      </c>
      <c r="E85" s="98">
        <v>33</v>
      </c>
      <c r="F85" s="98">
        <v>29.799999999999997</v>
      </c>
      <c r="G85" s="98">
        <v>29.4</v>
      </c>
      <c r="H85" s="97">
        <v>44.800000000000004</v>
      </c>
      <c r="I85" s="97">
        <v>40.799999999999997</v>
      </c>
      <c r="J85" s="97">
        <v>37.9</v>
      </c>
      <c r="K85" s="97">
        <v>37.299999999999997</v>
      </c>
      <c r="L85" s="97">
        <v>38.799999999999997</v>
      </c>
      <c r="M85" s="97">
        <v>35.5</v>
      </c>
      <c r="N85" s="98">
        <v>42.400000000000006</v>
      </c>
      <c r="O85" s="112"/>
      <c r="P85" s="79">
        <v>0.36055512754639896</v>
      </c>
      <c r="Q85" s="79">
        <v>0.94339811320566047</v>
      </c>
      <c r="R85" s="79">
        <v>3.744329045369811</v>
      </c>
      <c r="S85" s="79">
        <v>4.0459856648287822</v>
      </c>
      <c r="T85" s="79">
        <v>11.859595271340419</v>
      </c>
      <c r="U85" s="79">
        <v>4.1231056256176606</v>
      </c>
      <c r="V85" s="79">
        <v>6.7601775124622288</v>
      </c>
      <c r="W85" s="79">
        <v>3.1384709652950433</v>
      </c>
      <c r="X85" s="70">
        <v>9.6540147089177371</v>
      </c>
      <c r="Y85" s="70">
        <v>9.9357938786993767</v>
      </c>
      <c r="Z85" s="70">
        <v>9.0906545418908085</v>
      </c>
      <c r="AA85" s="30" t="s">
        <v>140</v>
      </c>
    </row>
    <row r="86" spans="2:27" x14ac:dyDescent="0.25">
      <c r="B86" s="3"/>
      <c r="C86" s="21" t="s">
        <v>86</v>
      </c>
      <c r="D86" s="71">
        <v>37.6</v>
      </c>
      <c r="E86" s="98">
        <v>36.200000000000003</v>
      </c>
      <c r="F86" s="98">
        <v>39.299999999999997</v>
      </c>
      <c r="G86" s="98">
        <v>30</v>
      </c>
      <c r="H86" s="97">
        <v>20.2</v>
      </c>
      <c r="I86" s="97">
        <v>36.1</v>
      </c>
      <c r="J86" s="97">
        <v>26.4</v>
      </c>
      <c r="K86" s="97">
        <v>55.5</v>
      </c>
      <c r="L86" s="97">
        <v>29.7</v>
      </c>
      <c r="M86" s="97">
        <v>13.8</v>
      </c>
      <c r="N86" s="98">
        <v>28.6</v>
      </c>
      <c r="O86" s="112"/>
      <c r="P86" s="51">
        <v>0.2</v>
      </c>
      <c r="Q86" s="51">
        <v>0.6</v>
      </c>
      <c r="R86" s="51">
        <v>2.2000000000000002</v>
      </c>
      <c r="S86" s="51">
        <v>2.2999999999999998</v>
      </c>
      <c r="T86" s="51">
        <v>5.9</v>
      </c>
      <c r="U86" s="51">
        <v>2.5</v>
      </c>
      <c r="V86" s="51">
        <v>3.4</v>
      </c>
      <c r="W86" s="51">
        <v>1.6</v>
      </c>
      <c r="X86" s="51">
        <v>6.5</v>
      </c>
      <c r="Y86" s="51">
        <v>5.2</v>
      </c>
      <c r="Z86" s="51">
        <v>4.5999999999999996</v>
      </c>
      <c r="AA86" s="30" t="s">
        <v>140</v>
      </c>
    </row>
    <row r="87" spans="2:27" s="25" customFormat="1" x14ac:dyDescent="0.25">
      <c r="B87" s="3"/>
      <c r="C87" s="78" t="s">
        <v>42</v>
      </c>
      <c r="D87" s="77">
        <v>2.2599999999999998</v>
      </c>
      <c r="E87" s="98">
        <v>2.35</v>
      </c>
      <c r="F87" s="98">
        <v>1.87</v>
      </c>
      <c r="G87" s="98">
        <v>1.99</v>
      </c>
      <c r="H87" s="97">
        <v>1.6</v>
      </c>
      <c r="I87" s="97">
        <v>1.92</v>
      </c>
      <c r="J87" s="97">
        <v>1.96</v>
      </c>
      <c r="K87" s="97">
        <v>2.67</v>
      </c>
      <c r="L87" s="97">
        <v>1.92</v>
      </c>
      <c r="M87" s="97">
        <v>1.95</v>
      </c>
      <c r="N87" s="98">
        <v>1.95</v>
      </c>
      <c r="O87" s="113"/>
      <c r="P87" s="51">
        <v>0.01</v>
      </c>
      <c r="Q87" s="51">
        <v>0.02</v>
      </c>
      <c r="R87" s="51">
        <v>0.1</v>
      </c>
      <c r="S87" s="51">
        <v>0.13</v>
      </c>
      <c r="T87" s="51">
        <v>0.25</v>
      </c>
      <c r="U87" s="51">
        <v>0.1</v>
      </c>
      <c r="V87" s="51">
        <v>0.18</v>
      </c>
      <c r="W87" s="51">
        <v>0.06</v>
      </c>
      <c r="X87" s="51">
        <v>0.32</v>
      </c>
      <c r="Y87" s="51">
        <v>0.68</v>
      </c>
      <c r="Z87" s="51">
        <v>0.3</v>
      </c>
      <c r="AA87" s="30" t="s">
        <v>140</v>
      </c>
    </row>
    <row r="88" spans="2:27" s="25" customFormat="1" ht="15.75" customHeight="1" x14ac:dyDescent="0.25">
      <c r="B88" s="3"/>
      <c r="C88" s="78" t="s">
        <v>96</v>
      </c>
      <c r="D88" s="77">
        <v>50.1</v>
      </c>
      <c r="E88" s="100">
        <v>53</v>
      </c>
      <c r="F88" s="100">
        <v>49.199999999999996</v>
      </c>
      <c r="G88" s="101">
        <v>51</v>
      </c>
      <c r="H88" s="99">
        <v>49.6</v>
      </c>
      <c r="I88" s="99">
        <v>47.599999999999994</v>
      </c>
      <c r="J88" s="99">
        <v>48.7</v>
      </c>
      <c r="K88" s="99">
        <v>55.8</v>
      </c>
      <c r="L88" s="185">
        <v>38.6</v>
      </c>
      <c r="M88" s="185">
        <v>58.1</v>
      </c>
      <c r="N88" s="102">
        <v>47.8</v>
      </c>
      <c r="O88" s="113"/>
      <c r="P88" s="80">
        <v>0.36055512754639896</v>
      </c>
      <c r="Q88" s="80">
        <v>1.2206555615733703</v>
      </c>
      <c r="R88" s="80">
        <v>5.4230987451824992</v>
      </c>
      <c r="S88" s="80">
        <v>7.2718635850791369</v>
      </c>
      <c r="T88" s="80">
        <v>22.496444163467256</v>
      </c>
      <c r="U88" s="80">
        <v>5.215361924162119</v>
      </c>
      <c r="V88" s="80">
        <v>10.511898020814318</v>
      </c>
      <c r="W88" s="80">
        <v>2.8653097563788803</v>
      </c>
      <c r="X88" s="47">
        <v>19.117531221368516</v>
      </c>
      <c r="Y88" s="47">
        <v>28.401584462842912</v>
      </c>
      <c r="Z88" s="47">
        <v>10.200490184299969</v>
      </c>
      <c r="AA88" s="30" t="s">
        <v>140</v>
      </c>
    </row>
    <row r="89" spans="2:27" ht="16.5" customHeight="1" x14ac:dyDescent="0.25">
      <c r="B89" s="3"/>
      <c r="C89" s="58" t="s">
        <v>84</v>
      </c>
      <c r="D89" s="68"/>
      <c r="E89" s="100"/>
      <c r="F89" s="100"/>
      <c r="G89" s="101"/>
      <c r="H89" s="99"/>
      <c r="I89" s="99"/>
      <c r="J89" s="99"/>
      <c r="K89" s="99"/>
      <c r="L89" s="185"/>
      <c r="M89" s="185"/>
      <c r="N89" s="102"/>
      <c r="O89" s="112"/>
      <c r="P89" s="79"/>
      <c r="Q89" s="79"/>
      <c r="R89" s="79"/>
      <c r="S89" s="79"/>
      <c r="T89" s="79"/>
      <c r="U89" s="79"/>
      <c r="V89" s="79"/>
      <c r="W89" s="79"/>
      <c r="X89" s="70"/>
      <c r="Y89" s="70"/>
      <c r="Z89" s="70"/>
      <c r="AA89" s="31"/>
    </row>
    <row r="90" spans="2:27" x14ac:dyDescent="0.25">
      <c r="B90" s="3"/>
      <c r="C90" s="61" t="s">
        <v>15</v>
      </c>
      <c r="D90" s="71">
        <v>90.3</v>
      </c>
      <c r="E90" s="98">
        <v>89.4</v>
      </c>
      <c r="F90" s="98">
        <v>94.3</v>
      </c>
      <c r="G90" s="98">
        <v>94.2</v>
      </c>
      <c r="H90" s="97">
        <v>98.2</v>
      </c>
      <c r="I90" s="97">
        <v>90.9</v>
      </c>
      <c r="J90" s="97">
        <v>96.8</v>
      </c>
      <c r="K90" s="97">
        <v>79.2</v>
      </c>
      <c r="L90" s="97">
        <v>97.4</v>
      </c>
      <c r="M90" s="97">
        <v>92.4</v>
      </c>
      <c r="N90" s="98">
        <v>97.6</v>
      </c>
      <c r="O90" s="112"/>
      <c r="P90" s="51">
        <v>0.1</v>
      </c>
      <c r="Q90" s="51">
        <v>0.3</v>
      </c>
      <c r="R90" s="51">
        <v>1</v>
      </c>
      <c r="S90" s="51">
        <v>1.5</v>
      </c>
      <c r="T90" s="51">
        <v>1.4</v>
      </c>
      <c r="U90" s="51">
        <v>1.1000000000000001</v>
      </c>
      <c r="V90" s="51">
        <v>1</v>
      </c>
      <c r="W90" s="51">
        <v>1.5</v>
      </c>
      <c r="X90" s="51">
        <v>2.2000000000000002</v>
      </c>
      <c r="Y90" s="51">
        <v>3.3</v>
      </c>
      <c r="Z90" s="51">
        <v>0.9</v>
      </c>
      <c r="AA90" s="30" t="s">
        <v>140</v>
      </c>
    </row>
    <row r="91" spans="2:27" x14ac:dyDescent="0.25">
      <c r="B91" s="3"/>
      <c r="C91" s="61" t="s">
        <v>14</v>
      </c>
      <c r="D91" s="71">
        <v>42.1</v>
      </c>
      <c r="E91" s="98">
        <v>38.799999999999997</v>
      </c>
      <c r="F91" s="98">
        <v>48.2</v>
      </c>
      <c r="G91" s="98">
        <v>41.2</v>
      </c>
      <c r="H91" s="97">
        <v>58.4</v>
      </c>
      <c r="I91" s="97">
        <v>38.6</v>
      </c>
      <c r="J91" s="97">
        <v>51.2</v>
      </c>
      <c r="K91" s="97">
        <v>19.600000000000001</v>
      </c>
      <c r="L91" s="97">
        <v>61.2</v>
      </c>
      <c r="M91" s="97">
        <v>40.1</v>
      </c>
      <c r="N91" s="98">
        <v>51.7</v>
      </c>
      <c r="O91" s="112"/>
      <c r="P91" s="51">
        <v>0.2</v>
      </c>
      <c r="Q91" s="51">
        <v>0.5</v>
      </c>
      <c r="R91" s="51">
        <v>2.7</v>
      </c>
      <c r="S91" s="51">
        <v>2.7</v>
      </c>
      <c r="T91" s="51">
        <v>6.6</v>
      </c>
      <c r="U91" s="51">
        <v>2.4</v>
      </c>
      <c r="V91" s="51">
        <v>3.9</v>
      </c>
      <c r="W91" s="51">
        <v>1</v>
      </c>
      <c r="X91" s="51">
        <v>5.9</v>
      </c>
      <c r="Y91" s="51">
        <v>5.8</v>
      </c>
      <c r="Z91" s="51">
        <v>3.9</v>
      </c>
      <c r="AA91" s="30" t="s">
        <v>140</v>
      </c>
    </row>
    <row r="92" spans="2:27" x14ac:dyDescent="0.25">
      <c r="B92" s="3"/>
      <c r="C92" s="23" t="s">
        <v>197</v>
      </c>
      <c r="D92" s="71"/>
      <c r="E92" s="98"/>
      <c r="F92" s="98"/>
      <c r="G92" s="98"/>
      <c r="H92" s="97"/>
      <c r="I92" s="97"/>
      <c r="J92" s="97"/>
      <c r="K92" s="97"/>
      <c r="L92" s="97"/>
      <c r="M92" s="97"/>
      <c r="N92" s="98"/>
      <c r="O92" s="112"/>
      <c r="P92" s="51"/>
      <c r="Q92" s="51"/>
      <c r="R92" s="51"/>
      <c r="S92" s="51"/>
      <c r="T92" s="51"/>
      <c r="U92" s="51"/>
      <c r="V92" s="51"/>
      <c r="W92" s="51"/>
      <c r="X92" s="51"/>
      <c r="Y92" s="51"/>
      <c r="Z92" s="51"/>
      <c r="AA92" s="30"/>
    </row>
    <row r="93" spans="2:27" x14ac:dyDescent="0.25">
      <c r="B93" s="3"/>
      <c r="C93" s="78" t="s">
        <v>198</v>
      </c>
      <c r="D93" s="71">
        <v>88.3</v>
      </c>
      <c r="E93" s="193"/>
      <c r="F93" s="98">
        <v>88.4</v>
      </c>
      <c r="G93" s="98">
        <v>93.7</v>
      </c>
      <c r="H93" s="97">
        <v>97.3</v>
      </c>
      <c r="I93" s="97">
        <v>88.7</v>
      </c>
      <c r="J93" s="97">
        <v>95.1</v>
      </c>
      <c r="K93" s="97">
        <v>73.7</v>
      </c>
      <c r="L93" s="200"/>
      <c r="M93" s="200"/>
      <c r="N93" s="98">
        <v>94</v>
      </c>
      <c r="O93" s="112"/>
      <c r="P93" s="51"/>
      <c r="Q93" s="51"/>
      <c r="R93" s="51"/>
      <c r="S93" s="51"/>
      <c r="T93" s="51"/>
      <c r="U93" s="51"/>
      <c r="V93" s="51"/>
      <c r="W93" s="51"/>
      <c r="X93" s="51"/>
      <c r="Y93" s="51"/>
      <c r="Z93" s="51"/>
      <c r="AA93" s="190" t="s">
        <v>213</v>
      </c>
    </row>
    <row r="94" spans="2:27" x14ac:dyDescent="0.25">
      <c r="B94" s="3"/>
      <c r="C94" s="78" t="s">
        <v>199</v>
      </c>
      <c r="D94" s="71">
        <v>4.9000000000000004</v>
      </c>
      <c r="E94" s="193"/>
      <c r="F94" s="98">
        <v>3.5</v>
      </c>
      <c r="G94" s="98">
        <v>1.5</v>
      </c>
      <c r="H94" s="97">
        <v>1.6</v>
      </c>
      <c r="I94" s="97">
        <v>3.4</v>
      </c>
      <c r="J94" s="97">
        <v>1.2</v>
      </c>
      <c r="K94" s="97">
        <v>15</v>
      </c>
      <c r="L94" s="200"/>
      <c r="M94" s="200"/>
      <c r="N94" s="98">
        <v>1.2</v>
      </c>
      <c r="O94" s="112"/>
      <c r="P94" s="51"/>
      <c r="Q94" s="51"/>
      <c r="R94" s="51"/>
      <c r="S94" s="51"/>
      <c r="T94" s="51"/>
      <c r="U94" s="51"/>
      <c r="V94" s="51"/>
      <c r="W94" s="51"/>
      <c r="X94" s="51"/>
      <c r="Y94" s="51"/>
      <c r="Z94" s="51"/>
      <c r="AA94" s="190" t="s">
        <v>213</v>
      </c>
    </row>
    <row r="95" spans="2:27" x14ac:dyDescent="0.25">
      <c r="B95" s="3"/>
      <c r="C95" s="78" t="s">
        <v>215</v>
      </c>
      <c r="D95" s="71">
        <v>21.9</v>
      </c>
      <c r="E95" s="193"/>
      <c r="F95" s="98">
        <v>8.4</v>
      </c>
      <c r="G95" s="98">
        <v>3.4</v>
      </c>
      <c r="H95" s="97">
        <v>7.4</v>
      </c>
      <c r="I95" s="97">
        <v>9.4</v>
      </c>
      <c r="J95" s="97">
        <v>5</v>
      </c>
      <c r="K95" s="97">
        <v>54.6</v>
      </c>
      <c r="L95" s="200"/>
      <c r="M95" s="200"/>
      <c r="N95" s="98">
        <v>1.7</v>
      </c>
      <c r="O95" s="112"/>
      <c r="P95" s="51"/>
      <c r="Q95" s="51"/>
      <c r="R95" s="51"/>
      <c r="S95" s="51"/>
      <c r="T95" s="51"/>
      <c r="U95" s="51"/>
      <c r="V95" s="51"/>
      <c r="W95" s="51"/>
      <c r="X95" s="51"/>
      <c r="Y95" s="51"/>
      <c r="Z95" s="51"/>
      <c r="AA95" s="190" t="s">
        <v>213</v>
      </c>
    </row>
    <row r="96" spans="2:27" x14ac:dyDescent="0.25">
      <c r="B96" s="3"/>
      <c r="C96" s="78" t="s">
        <v>200</v>
      </c>
      <c r="D96" s="71">
        <v>10.5</v>
      </c>
      <c r="E96" s="193"/>
      <c r="F96" s="98">
        <v>3.6</v>
      </c>
      <c r="G96" s="98">
        <v>1.1000000000000001</v>
      </c>
      <c r="H96" s="97">
        <v>0.1</v>
      </c>
      <c r="I96" s="97">
        <v>6.2</v>
      </c>
      <c r="J96" s="97">
        <v>2.5</v>
      </c>
      <c r="K96" s="97">
        <v>25</v>
      </c>
      <c r="L96" s="200"/>
      <c r="M96" s="200"/>
      <c r="N96" s="98">
        <v>1.4</v>
      </c>
      <c r="O96" s="112"/>
      <c r="P96" s="51"/>
      <c r="Q96" s="51"/>
      <c r="R96" s="51"/>
      <c r="S96" s="51"/>
      <c r="T96" s="51"/>
      <c r="U96" s="51"/>
      <c r="V96" s="51"/>
      <c r="W96" s="51"/>
      <c r="X96" s="51"/>
      <c r="Y96" s="51"/>
      <c r="Z96" s="51"/>
      <c r="AA96" s="190" t="s">
        <v>213</v>
      </c>
    </row>
    <row r="97" spans="2:27" x14ac:dyDescent="0.25">
      <c r="B97" s="3"/>
      <c r="C97" s="78" t="s">
        <v>201</v>
      </c>
      <c r="D97" s="71">
        <v>18.100000000000001</v>
      </c>
      <c r="E97" s="193"/>
      <c r="F97" s="98">
        <v>21</v>
      </c>
      <c r="G97" s="98">
        <v>16.600000000000001</v>
      </c>
      <c r="H97" s="97">
        <v>17.7</v>
      </c>
      <c r="I97" s="97">
        <v>26.4</v>
      </c>
      <c r="J97" s="97">
        <v>17.2</v>
      </c>
      <c r="K97" s="97">
        <v>16.5</v>
      </c>
      <c r="L97" s="200"/>
      <c r="M97" s="200"/>
      <c r="N97" s="98">
        <v>18.600000000000001</v>
      </c>
      <c r="O97" s="112"/>
      <c r="P97" s="51"/>
      <c r="Q97" s="51"/>
      <c r="R97" s="51"/>
      <c r="S97" s="51"/>
      <c r="T97" s="51"/>
      <c r="U97" s="51"/>
      <c r="V97" s="51"/>
      <c r="W97" s="51"/>
      <c r="X97" s="51"/>
      <c r="Y97" s="51"/>
      <c r="Z97" s="51"/>
      <c r="AA97" s="190" t="s">
        <v>213</v>
      </c>
    </row>
    <row r="98" spans="2:27" x14ac:dyDescent="0.25">
      <c r="B98" s="3"/>
      <c r="C98" s="78" t="s">
        <v>214</v>
      </c>
      <c r="D98" s="71">
        <v>47.6</v>
      </c>
      <c r="E98" s="193"/>
      <c r="F98" s="98">
        <v>40.6</v>
      </c>
      <c r="G98" s="98">
        <v>29.4</v>
      </c>
      <c r="H98" s="97">
        <v>32.700000000000003</v>
      </c>
      <c r="I98" s="97">
        <v>52.8</v>
      </c>
      <c r="J98" s="97">
        <v>28.2</v>
      </c>
      <c r="K98" s="97">
        <v>73.7</v>
      </c>
      <c r="L98" s="200"/>
      <c r="M98" s="200"/>
      <c r="N98" s="98">
        <v>34.5</v>
      </c>
      <c r="O98" s="112"/>
      <c r="P98" s="51"/>
      <c r="Q98" s="51"/>
      <c r="R98" s="51"/>
      <c r="S98" s="51"/>
      <c r="T98" s="51"/>
      <c r="U98" s="51"/>
      <c r="V98" s="51"/>
      <c r="W98" s="51"/>
      <c r="X98" s="51"/>
      <c r="Y98" s="51"/>
      <c r="Z98" s="51"/>
      <c r="AA98" s="190" t="s">
        <v>213</v>
      </c>
    </row>
    <row r="99" spans="2:27" x14ac:dyDescent="0.25">
      <c r="B99" s="3"/>
      <c r="C99" s="78" t="s">
        <v>202</v>
      </c>
      <c r="D99" s="71">
        <v>31.2</v>
      </c>
      <c r="E99" s="193"/>
      <c r="F99" s="98">
        <v>25.4</v>
      </c>
      <c r="G99" s="98">
        <v>15.9</v>
      </c>
      <c r="H99" s="97">
        <v>17.2</v>
      </c>
      <c r="I99" s="97">
        <v>35.299999999999997</v>
      </c>
      <c r="J99" s="97">
        <v>13.7</v>
      </c>
      <c r="K99" s="97">
        <v>56.7</v>
      </c>
      <c r="L99" s="200"/>
      <c r="M99" s="200"/>
      <c r="N99" s="98">
        <v>19.399999999999999</v>
      </c>
      <c r="O99" s="112"/>
      <c r="P99" s="51"/>
      <c r="Q99" s="51"/>
      <c r="R99" s="51"/>
      <c r="S99" s="51"/>
      <c r="T99" s="51"/>
      <c r="U99" s="51"/>
      <c r="V99" s="51"/>
      <c r="W99" s="51"/>
      <c r="X99" s="51"/>
      <c r="Y99" s="51"/>
      <c r="Z99" s="51"/>
      <c r="AA99" s="190" t="s">
        <v>213</v>
      </c>
    </row>
    <row r="100" spans="2:27" x14ac:dyDescent="0.25">
      <c r="B100" s="3"/>
      <c r="C100" s="78" t="s">
        <v>203</v>
      </c>
      <c r="D100" s="158">
        <v>15911.38</v>
      </c>
      <c r="E100" s="193"/>
      <c r="F100" s="195">
        <v>13964.08</v>
      </c>
      <c r="G100" s="195">
        <v>15747.81</v>
      </c>
      <c r="H100" s="202">
        <v>19261.88</v>
      </c>
      <c r="I100" s="202">
        <v>16450.669999999998</v>
      </c>
      <c r="J100" s="202">
        <v>16992.8</v>
      </c>
      <c r="K100" s="202">
        <v>13632.27</v>
      </c>
      <c r="L100" s="201"/>
      <c r="M100" s="201"/>
      <c r="N100" s="195">
        <v>18506.47</v>
      </c>
      <c r="O100" s="112"/>
      <c r="P100" s="51"/>
      <c r="Q100" s="51"/>
      <c r="R100" s="51"/>
      <c r="S100" s="51"/>
      <c r="T100" s="51"/>
      <c r="U100" s="51"/>
      <c r="V100" s="51"/>
      <c r="W100" s="51"/>
      <c r="X100" s="51"/>
      <c r="Y100" s="51"/>
      <c r="Z100" s="51"/>
      <c r="AA100" s="190" t="s">
        <v>213</v>
      </c>
    </row>
    <row r="101" spans="2:27" x14ac:dyDescent="0.25">
      <c r="B101" s="3"/>
      <c r="C101" s="9" t="s">
        <v>21</v>
      </c>
      <c r="D101" s="71"/>
      <c r="E101" s="100"/>
      <c r="F101" s="100"/>
      <c r="G101" s="101"/>
      <c r="H101" s="99"/>
      <c r="I101" s="99"/>
      <c r="J101" s="99"/>
      <c r="K101" s="101"/>
      <c r="L101" s="185"/>
      <c r="M101" s="185"/>
      <c r="N101" s="102"/>
      <c r="P101" s="70"/>
      <c r="Q101" s="70"/>
      <c r="R101" s="70"/>
      <c r="S101" s="70"/>
      <c r="T101" s="70"/>
      <c r="U101" s="70"/>
      <c r="V101" s="70"/>
      <c r="W101" s="70"/>
      <c r="X101" s="70"/>
      <c r="Y101" s="70"/>
      <c r="Z101" s="70"/>
    </row>
    <row r="102" spans="2:27" x14ac:dyDescent="0.25">
      <c r="B102" s="3"/>
      <c r="C102" s="156" t="s">
        <v>204</v>
      </c>
      <c r="D102" s="36">
        <v>6624327</v>
      </c>
      <c r="E102" s="189"/>
      <c r="F102" s="100">
        <v>41678</v>
      </c>
      <c r="G102" s="101">
        <v>28168</v>
      </c>
      <c r="H102" s="99"/>
      <c r="I102" s="101">
        <v>29980</v>
      </c>
      <c r="J102" s="99">
        <v>13951</v>
      </c>
      <c r="K102" s="101">
        <v>93140</v>
      </c>
      <c r="L102" s="185">
        <v>5435</v>
      </c>
      <c r="M102" s="185">
        <v>9788</v>
      </c>
      <c r="N102" s="102">
        <v>7255</v>
      </c>
      <c r="P102" s="70"/>
      <c r="Q102" s="70"/>
      <c r="R102" s="70"/>
      <c r="S102" s="70"/>
      <c r="T102" s="70"/>
      <c r="U102" s="70"/>
      <c r="V102" s="70"/>
      <c r="W102" s="70"/>
      <c r="X102" s="70"/>
      <c r="Y102" s="70"/>
      <c r="Z102" s="70"/>
      <c r="AA102" s="31" t="s">
        <v>131</v>
      </c>
    </row>
    <row r="103" spans="2:27" x14ac:dyDescent="0.25">
      <c r="B103" s="3"/>
      <c r="C103" s="57" t="s">
        <v>22</v>
      </c>
      <c r="D103" s="73">
        <v>23393</v>
      </c>
      <c r="E103" s="189"/>
      <c r="F103" s="100">
        <v>48</v>
      </c>
      <c r="G103" s="102">
        <v>48</v>
      </c>
      <c r="H103" s="185"/>
      <c r="I103" s="102">
        <v>82</v>
      </c>
      <c r="J103" s="99">
        <v>9</v>
      </c>
      <c r="K103" s="101">
        <v>666</v>
      </c>
      <c r="L103" s="185">
        <v>2</v>
      </c>
      <c r="M103" s="185">
        <v>15</v>
      </c>
      <c r="N103" s="102">
        <v>7</v>
      </c>
      <c r="P103" s="70"/>
      <c r="Q103" s="70"/>
      <c r="R103" s="70"/>
      <c r="S103" s="70"/>
      <c r="T103" s="70"/>
      <c r="U103" s="70"/>
      <c r="V103" s="70"/>
      <c r="W103" s="70"/>
      <c r="X103" s="70"/>
      <c r="Y103" s="70"/>
      <c r="Z103" s="70"/>
      <c r="AA103" s="31" t="s">
        <v>131</v>
      </c>
    </row>
    <row r="104" spans="2:27" x14ac:dyDescent="0.25">
      <c r="B104" s="3"/>
      <c r="C104" s="59" t="s">
        <v>23</v>
      </c>
      <c r="D104" s="36">
        <v>171</v>
      </c>
      <c r="E104" s="189"/>
      <c r="F104" s="100">
        <v>0</v>
      </c>
      <c r="G104" s="102">
        <v>0</v>
      </c>
      <c r="H104" s="185"/>
      <c r="I104" s="102">
        <v>0</v>
      </c>
      <c r="J104" s="99">
        <v>0</v>
      </c>
      <c r="K104" s="101">
        <v>12</v>
      </c>
      <c r="L104" s="185">
        <v>0</v>
      </c>
      <c r="M104" s="185">
        <v>1</v>
      </c>
      <c r="N104" s="102">
        <v>0</v>
      </c>
      <c r="P104" s="70"/>
      <c r="Q104" s="70"/>
      <c r="R104" s="70"/>
      <c r="S104" s="70"/>
      <c r="T104" s="70"/>
      <c r="U104" s="70"/>
      <c r="V104" s="70"/>
      <c r="W104" s="70"/>
      <c r="X104" s="70"/>
      <c r="Y104" s="70"/>
      <c r="Z104" s="70"/>
      <c r="AA104" s="31" t="s">
        <v>131</v>
      </c>
    </row>
    <row r="105" spans="2:27" x14ac:dyDescent="0.25">
      <c r="B105" s="3"/>
      <c r="C105" s="59" t="s">
        <v>24</v>
      </c>
      <c r="D105" s="36">
        <v>2012</v>
      </c>
      <c r="E105" s="189"/>
      <c r="F105" s="100">
        <v>6</v>
      </c>
      <c r="G105" s="186">
        <v>4</v>
      </c>
      <c r="H105" s="187"/>
      <c r="I105" s="102">
        <v>5</v>
      </c>
      <c r="J105" s="187">
        <v>1</v>
      </c>
      <c r="K105" s="186">
        <v>28</v>
      </c>
      <c r="L105" s="185">
        <v>1</v>
      </c>
      <c r="M105" s="185">
        <v>0</v>
      </c>
      <c r="N105" s="102">
        <v>3</v>
      </c>
      <c r="P105" s="70"/>
      <c r="Q105" s="70"/>
      <c r="R105" s="70"/>
      <c r="S105" s="70"/>
      <c r="T105" s="70"/>
      <c r="U105" s="70"/>
      <c r="V105" s="70"/>
      <c r="W105" s="70"/>
      <c r="X105" s="70"/>
      <c r="Y105" s="70"/>
      <c r="Z105" s="70"/>
      <c r="AA105" s="31" t="s">
        <v>131</v>
      </c>
    </row>
    <row r="106" spans="2:27" x14ac:dyDescent="0.25">
      <c r="B106" s="3"/>
      <c r="C106" s="59" t="s">
        <v>25</v>
      </c>
      <c r="D106" s="36">
        <v>4643</v>
      </c>
      <c r="E106" s="189"/>
      <c r="F106" s="100">
        <v>6</v>
      </c>
      <c r="G106" s="102">
        <v>7</v>
      </c>
      <c r="H106" s="185"/>
      <c r="I106" s="102">
        <v>7</v>
      </c>
      <c r="J106" s="99">
        <v>0</v>
      </c>
      <c r="K106" s="101">
        <v>164</v>
      </c>
      <c r="L106" s="185">
        <v>0</v>
      </c>
      <c r="M106" s="185">
        <v>0</v>
      </c>
      <c r="N106" s="102">
        <v>0</v>
      </c>
      <c r="P106" s="70"/>
      <c r="Q106" s="70"/>
      <c r="R106" s="70"/>
      <c r="S106" s="70"/>
      <c r="T106" s="70"/>
      <c r="U106" s="70"/>
      <c r="V106" s="70"/>
      <c r="W106" s="70"/>
      <c r="X106" s="70"/>
      <c r="Y106" s="70"/>
      <c r="Z106" s="70"/>
      <c r="AA106" s="31" t="s">
        <v>131</v>
      </c>
    </row>
    <row r="107" spans="2:27" x14ac:dyDescent="0.25">
      <c r="B107" s="3"/>
      <c r="C107" s="59" t="s">
        <v>26</v>
      </c>
      <c r="D107" s="36">
        <v>16567</v>
      </c>
      <c r="E107" s="189"/>
      <c r="F107" s="100">
        <v>36</v>
      </c>
      <c r="G107" s="102">
        <v>37</v>
      </c>
      <c r="H107" s="187"/>
      <c r="I107" s="102">
        <v>70</v>
      </c>
      <c r="J107" s="99">
        <v>8</v>
      </c>
      <c r="K107" s="101">
        <v>462</v>
      </c>
      <c r="L107" s="185">
        <v>1</v>
      </c>
      <c r="M107" s="185">
        <v>14</v>
      </c>
      <c r="N107" s="102">
        <v>4</v>
      </c>
      <c r="P107" s="70"/>
      <c r="Q107" s="70"/>
      <c r="R107" s="70"/>
      <c r="S107" s="70"/>
      <c r="T107" s="70"/>
      <c r="U107" s="70"/>
      <c r="V107" s="70"/>
      <c r="W107" s="70"/>
      <c r="X107" s="70"/>
      <c r="Y107" s="70"/>
      <c r="Z107" s="70"/>
      <c r="AA107" s="31" t="s">
        <v>131</v>
      </c>
    </row>
    <row r="108" spans="2:27" x14ac:dyDescent="0.25">
      <c r="B108" s="3"/>
      <c r="C108" s="59" t="s">
        <v>27</v>
      </c>
      <c r="D108" s="36">
        <v>92614</v>
      </c>
      <c r="E108" s="189"/>
      <c r="F108" s="100">
        <v>235</v>
      </c>
      <c r="G108" s="102">
        <v>498</v>
      </c>
      <c r="H108" s="185"/>
      <c r="I108" s="102">
        <v>207</v>
      </c>
      <c r="J108" s="99">
        <v>80</v>
      </c>
      <c r="K108" s="101">
        <v>1631</v>
      </c>
      <c r="L108" s="185">
        <v>14</v>
      </c>
      <c r="M108" s="185">
        <v>67</v>
      </c>
      <c r="N108" s="102">
        <v>12</v>
      </c>
      <c r="P108" s="70"/>
      <c r="Q108" s="70"/>
      <c r="R108" s="70"/>
      <c r="S108" s="70"/>
      <c r="T108" s="70"/>
      <c r="U108" s="70"/>
      <c r="V108" s="70"/>
      <c r="W108" s="70"/>
      <c r="X108" s="70"/>
      <c r="Y108" s="70"/>
      <c r="Z108" s="70"/>
      <c r="AA108" s="31" t="s">
        <v>131</v>
      </c>
    </row>
    <row r="109" spans="2:27" x14ac:dyDescent="0.25">
      <c r="B109" s="3"/>
      <c r="C109" s="59" t="s">
        <v>28</v>
      </c>
      <c r="D109" s="73">
        <v>16371</v>
      </c>
      <c r="E109" s="189"/>
      <c r="F109" s="100">
        <v>25</v>
      </c>
      <c r="G109" s="102">
        <v>32</v>
      </c>
      <c r="H109" s="185"/>
      <c r="I109" s="102">
        <v>19</v>
      </c>
      <c r="J109" s="99">
        <v>15</v>
      </c>
      <c r="K109" s="101">
        <v>299</v>
      </c>
      <c r="L109" s="185">
        <v>0</v>
      </c>
      <c r="M109" s="185">
        <v>4</v>
      </c>
      <c r="N109" s="102">
        <v>0</v>
      </c>
      <c r="P109" s="70"/>
      <c r="Q109" s="70"/>
      <c r="R109" s="70"/>
      <c r="S109" s="70"/>
      <c r="T109" s="70"/>
      <c r="U109" s="70"/>
      <c r="V109" s="70"/>
      <c r="W109" s="70"/>
      <c r="X109" s="70"/>
      <c r="Y109" s="70"/>
      <c r="Z109" s="70"/>
      <c r="AA109" s="31" t="s">
        <v>131</v>
      </c>
    </row>
    <row r="110" spans="2:27" x14ac:dyDescent="0.25">
      <c r="B110" s="3"/>
      <c r="C110" s="59" t="s">
        <v>29</v>
      </c>
      <c r="D110" s="36">
        <v>68955</v>
      </c>
      <c r="E110" s="189"/>
      <c r="F110" s="100">
        <v>202</v>
      </c>
      <c r="G110" s="102">
        <v>440</v>
      </c>
      <c r="H110" s="185"/>
      <c r="I110" s="101">
        <v>181</v>
      </c>
      <c r="J110" s="99">
        <v>62</v>
      </c>
      <c r="K110" s="101">
        <v>1101</v>
      </c>
      <c r="L110" s="185">
        <v>14</v>
      </c>
      <c r="M110" s="185">
        <v>56</v>
      </c>
      <c r="N110" s="102">
        <v>12</v>
      </c>
      <c r="P110" s="70"/>
      <c r="Q110" s="70"/>
      <c r="R110" s="70"/>
      <c r="S110" s="70"/>
      <c r="T110" s="70"/>
      <c r="U110" s="70"/>
      <c r="V110" s="70"/>
      <c r="W110" s="70"/>
      <c r="X110" s="70"/>
      <c r="Y110" s="70"/>
      <c r="Z110" s="70"/>
      <c r="AA110" s="31" t="s">
        <v>131</v>
      </c>
    </row>
    <row r="111" spans="2:27" x14ac:dyDescent="0.25">
      <c r="B111" s="3"/>
      <c r="C111" s="59" t="s">
        <v>30</v>
      </c>
      <c r="D111" s="36">
        <v>7288</v>
      </c>
      <c r="E111" s="189"/>
      <c r="F111" s="100">
        <v>8</v>
      </c>
      <c r="G111" s="102">
        <v>26</v>
      </c>
      <c r="H111" s="185"/>
      <c r="I111" s="101">
        <v>7</v>
      </c>
      <c r="J111" s="99">
        <v>3</v>
      </c>
      <c r="K111" s="101">
        <v>231</v>
      </c>
      <c r="L111" s="185">
        <v>0</v>
      </c>
      <c r="M111" s="185">
        <v>7</v>
      </c>
      <c r="N111" s="102">
        <v>0</v>
      </c>
      <c r="P111" s="70"/>
      <c r="Q111" s="70"/>
      <c r="R111" s="70"/>
      <c r="S111" s="70"/>
      <c r="T111" s="70"/>
      <c r="U111" s="70"/>
      <c r="V111" s="70"/>
      <c r="W111" s="70"/>
      <c r="X111" s="70"/>
      <c r="Y111" s="70"/>
      <c r="Z111" s="70"/>
      <c r="AA111" s="31" t="s">
        <v>131</v>
      </c>
    </row>
    <row r="112" spans="2:27" x14ac:dyDescent="0.25">
      <c r="B112" s="3"/>
      <c r="C112" s="59" t="s">
        <v>205</v>
      </c>
      <c r="D112" s="36">
        <v>373</v>
      </c>
      <c r="E112" s="189"/>
      <c r="F112" s="100">
        <v>0</v>
      </c>
      <c r="G112" s="102">
        <v>2</v>
      </c>
      <c r="H112" s="185"/>
      <c r="I112" s="101">
        <v>1</v>
      </c>
      <c r="J112" s="99">
        <v>1</v>
      </c>
      <c r="K112" s="101">
        <v>8</v>
      </c>
      <c r="L112" s="185">
        <v>0</v>
      </c>
      <c r="M112" s="185">
        <v>0</v>
      </c>
      <c r="N112" s="102">
        <v>1</v>
      </c>
      <c r="P112" s="70"/>
      <c r="Q112" s="70"/>
      <c r="R112" s="70"/>
      <c r="S112" s="70"/>
      <c r="T112" s="70"/>
      <c r="U112" s="70"/>
      <c r="V112" s="70"/>
      <c r="W112" s="70"/>
      <c r="X112" s="70"/>
      <c r="Y112" s="70"/>
      <c r="Z112" s="70"/>
      <c r="AA112" s="31" t="s">
        <v>131</v>
      </c>
    </row>
    <row r="113" spans="2:27" x14ac:dyDescent="0.25">
      <c r="B113" s="3"/>
      <c r="C113" s="157" t="s">
        <v>206</v>
      </c>
      <c r="D113" s="87">
        <v>353.13776025851382</v>
      </c>
      <c r="E113" s="189"/>
      <c r="F113" s="100">
        <f>(F103/F$102)*100000</f>
        <v>115.1686741206392</v>
      </c>
      <c r="G113" s="100">
        <f t="shared" ref="G113:N113" si="0">(G103/G$102)*100000</f>
        <v>170.40613462084636</v>
      </c>
      <c r="H113" s="96"/>
      <c r="I113" s="100">
        <f t="shared" si="0"/>
        <v>273.51567711807871</v>
      </c>
      <c r="J113" s="96">
        <f t="shared" si="0"/>
        <v>64.511504551645046</v>
      </c>
      <c r="K113" s="100">
        <f t="shared" si="0"/>
        <v>715.05260897573544</v>
      </c>
      <c r="L113" s="96">
        <f t="shared" si="0"/>
        <v>36.798528058877643</v>
      </c>
      <c r="M113" s="96">
        <f t="shared" si="0"/>
        <v>153.24887617490805</v>
      </c>
      <c r="N113" s="100">
        <f t="shared" si="0"/>
        <v>96.485182632667119</v>
      </c>
      <c r="P113" s="70"/>
      <c r="Q113" s="70"/>
      <c r="R113" s="70"/>
      <c r="S113" s="70"/>
      <c r="T113" s="70"/>
      <c r="U113" s="70"/>
      <c r="V113" s="70"/>
      <c r="W113" s="70"/>
      <c r="X113" s="70"/>
      <c r="Y113" s="70"/>
      <c r="Z113" s="70"/>
      <c r="AA113" s="31" t="s">
        <v>131</v>
      </c>
    </row>
    <row r="114" spans="2:27" x14ac:dyDescent="0.25">
      <c r="B114" s="3"/>
      <c r="C114" s="59" t="s">
        <v>23</v>
      </c>
      <c r="D114" s="88">
        <v>2.5813943061687623</v>
      </c>
      <c r="E114" s="189"/>
      <c r="F114" s="100">
        <f t="shared" ref="F114:N122" si="1">(F104/F$102)*100000</f>
        <v>0</v>
      </c>
      <c r="G114" s="100">
        <f t="shared" si="1"/>
        <v>0</v>
      </c>
      <c r="H114" s="96"/>
      <c r="I114" s="100">
        <f t="shared" si="1"/>
        <v>0</v>
      </c>
      <c r="J114" s="96">
        <f t="shared" si="1"/>
        <v>0</v>
      </c>
      <c r="K114" s="100">
        <f t="shared" si="1"/>
        <v>12.883830792355594</v>
      </c>
      <c r="L114" s="96">
        <f t="shared" si="1"/>
        <v>0</v>
      </c>
      <c r="M114" s="96">
        <f t="shared" si="1"/>
        <v>10.21659174499387</v>
      </c>
      <c r="N114" s="100">
        <f t="shared" si="1"/>
        <v>0</v>
      </c>
      <c r="P114" s="70"/>
      <c r="Q114" s="70"/>
      <c r="R114" s="70"/>
      <c r="S114" s="70"/>
      <c r="T114" s="70"/>
      <c r="U114" s="70"/>
      <c r="V114" s="70"/>
      <c r="W114" s="70"/>
      <c r="X114" s="70"/>
      <c r="Y114" s="70"/>
      <c r="Z114" s="70"/>
      <c r="AA114" s="31" t="s">
        <v>131</v>
      </c>
    </row>
    <row r="115" spans="2:27" x14ac:dyDescent="0.25">
      <c r="B115" s="3"/>
      <c r="C115" s="59" t="s">
        <v>24</v>
      </c>
      <c r="D115" s="87">
        <v>30.372896748605559</v>
      </c>
      <c r="E115" s="189"/>
      <c r="F115" s="100">
        <f t="shared" si="1"/>
        <v>14.396084265079899</v>
      </c>
      <c r="G115" s="100">
        <f t="shared" si="1"/>
        <v>14.200511218403863</v>
      </c>
      <c r="H115" s="96"/>
      <c r="I115" s="100">
        <f t="shared" si="1"/>
        <v>16.677785190126748</v>
      </c>
      <c r="J115" s="96">
        <f t="shared" si="1"/>
        <v>7.1679449501827825</v>
      </c>
      <c r="K115" s="100">
        <f t="shared" si="1"/>
        <v>30.06227184882972</v>
      </c>
      <c r="L115" s="96">
        <f t="shared" si="1"/>
        <v>18.399264029438822</v>
      </c>
      <c r="M115" s="96">
        <f t="shared" si="1"/>
        <v>0</v>
      </c>
      <c r="N115" s="100">
        <f t="shared" si="1"/>
        <v>41.350792556857343</v>
      </c>
      <c r="P115" s="70"/>
      <c r="Q115" s="70"/>
      <c r="R115" s="70"/>
      <c r="S115" s="70"/>
      <c r="T115" s="70"/>
      <c r="U115" s="70"/>
      <c r="V115" s="70"/>
      <c r="W115" s="70"/>
      <c r="X115" s="70"/>
      <c r="Y115" s="76"/>
      <c r="Z115" s="76"/>
      <c r="AA115" s="31" t="s">
        <v>131</v>
      </c>
    </row>
    <row r="116" spans="2:27" x14ac:dyDescent="0.25">
      <c r="B116" s="3"/>
      <c r="C116" s="59" t="s">
        <v>25</v>
      </c>
      <c r="D116" s="87">
        <v>70.09013896807933</v>
      </c>
      <c r="E116" s="189"/>
      <c r="F116" s="100">
        <f t="shared" si="1"/>
        <v>14.396084265079899</v>
      </c>
      <c r="G116" s="100">
        <f t="shared" si="1"/>
        <v>24.850894632206757</v>
      </c>
      <c r="H116" s="96"/>
      <c r="I116" s="100">
        <f t="shared" si="1"/>
        <v>23.348899266177451</v>
      </c>
      <c r="J116" s="96">
        <f t="shared" si="1"/>
        <v>0</v>
      </c>
      <c r="K116" s="100">
        <f t="shared" si="1"/>
        <v>176.0790208288598</v>
      </c>
      <c r="L116" s="96">
        <f t="shared" si="1"/>
        <v>0</v>
      </c>
      <c r="M116" s="96">
        <f t="shared" si="1"/>
        <v>0</v>
      </c>
      <c r="N116" s="100">
        <f t="shared" si="1"/>
        <v>0</v>
      </c>
      <c r="P116" s="70"/>
      <c r="Q116" s="70"/>
      <c r="R116" s="70"/>
      <c r="S116" s="70"/>
      <c r="T116" s="70"/>
      <c r="U116" s="70"/>
      <c r="V116" s="70"/>
      <c r="W116" s="70"/>
      <c r="X116" s="70"/>
      <c r="Y116" s="76"/>
      <c r="Z116" s="76"/>
      <c r="AA116" s="31" t="s">
        <v>131</v>
      </c>
    </row>
    <row r="117" spans="2:27" x14ac:dyDescent="0.25">
      <c r="B117" s="3"/>
      <c r="C117" s="59" t="s">
        <v>26</v>
      </c>
      <c r="D117" s="87">
        <v>250.09333023566015</v>
      </c>
      <c r="E117" s="189"/>
      <c r="F117" s="100">
        <f t="shared" si="1"/>
        <v>86.376505590479383</v>
      </c>
      <c r="G117" s="100">
        <f t="shared" si="1"/>
        <v>131.35472877023574</v>
      </c>
      <c r="H117" s="96"/>
      <c r="I117" s="100">
        <f t="shared" si="1"/>
        <v>233.48899266177455</v>
      </c>
      <c r="J117" s="96">
        <f t="shared" si="1"/>
        <v>57.34355960146226</v>
      </c>
      <c r="K117" s="100">
        <f t="shared" si="1"/>
        <v>496.02748550569038</v>
      </c>
      <c r="L117" s="96">
        <f t="shared" si="1"/>
        <v>18.399264029438822</v>
      </c>
      <c r="M117" s="96">
        <f t="shared" si="1"/>
        <v>143.03228442991417</v>
      </c>
      <c r="N117" s="100">
        <f t="shared" si="1"/>
        <v>55.134390075809783</v>
      </c>
      <c r="P117" s="70"/>
      <c r="Q117" s="70"/>
      <c r="R117" s="70"/>
      <c r="S117" s="70"/>
      <c r="T117" s="70"/>
      <c r="U117" s="70"/>
      <c r="V117" s="70"/>
      <c r="W117" s="70"/>
      <c r="X117" s="70"/>
      <c r="Y117" s="76"/>
      <c r="Z117" s="76"/>
      <c r="AA117" s="31" t="s">
        <v>131</v>
      </c>
    </row>
    <row r="118" spans="2:27" x14ac:dyDescent="0.25">
      <c r="B118" s="3"/>
      <c r="C118" s="59" t="s">
        <v>207</v>
      </c>
      <c r="D118" s="87">
        <v>1398.089194570256</v>
      </c>
      <c r="E118" s="189"/>
      <c r="F118" s="100">
        <f t="shared" si="1"/>
        <v>563.84663371562931</v>
      </c>
      <c r="G118" s="100">
        <f t="shared" si="1"/>
        <v>1767.9636466912809</v>
      </c>
      <c r="H118" s="96"/>
      <c r="I118" s="100">
        <f t="shared" si="1"/>
        <v>690.46030687124744</v>
      </c>
      <c r="J118" s="96">
        <f t="shared" si="1"/>
        <v>573.43559601462266</v>
      </c>
      <c r="K118" s="100">
        <f t="shared" si="1"/>
        <v>1751.1273351943312</v>
      </c>
      <c r="L118" s="96">
        <f t="shared" si="1"/>
        <v>257.58969641214355</v>
      </c>
      <c r="M118" s="96">
        <f t="shared" si="1"/>
        <v>684.51164691458928</v>
      </c>
      <c r="N118" s="100">
        <f t="shared" si="1"/>
        <v>165.40317022742937</v>
      </c>
      <c r="P118" s="70"/>
      <c r="Q118" s="70"/>
      <c r="R118" s="70"/>
      <c r="S118" s="70"/>
      <c r="T118" s="70"/>
      <c r="U118" s="70"/>
      <c r="V118" s="70"/>
      <c r="W118" s="70"/>
      <c r="X118" s="70"/>
      <c r="Y118" s="76"/>
      <c r="Z118" s="76"/>
      <c r="AA118" s="31" t="s">
        <v>131</v>
      </c>
    </row>
    <row r="119" spans="2:27" x14ac:dyDescent="0.25">
      <c r="B119" s="3"/>
      <c r="C119" s="59" t="s">
        <v>28</v>
      </c>
      <c r="D119" s="87">
        <v>247.13453910110414</v>
      </c>
      <c r="E119" s="189"/>
      <c r="F119" s="100">
        <f t="shared" si="1"/>
        <v>59.983684437832906</v>
      </c>
      <c r="G119" s="100">
        <f t="shared" si="1"/>
        <v>113.6040897472309</v>
      </c>
      <c r="H119" s="96"/>
      <c r="I119" s="100">
        <f t="shared" si="1"/>
        <v>63.375583722481657</v>
      </c>
      <c r="J119" s="96">
        <f t="shared" si="1"/>
        <v>107.51917425274175</v>
      </c>
      <c r="K119" s="100">
        <f t="shared" si="1"/>
        <v>321.02211724286025</v>
      </c>
      <c r="L119" s="96">
        <f t="shared" si="1"/>
        <v>0</v>
      </c>
      <c r="M119" s="96">
        <f t="shared" si="1"/>
        <v>40.866366979975481</v>
      </c>
      <c r="N119" s="100">
        <f t="shared" si="1"/>
        <v>0</v>
      </c>
      <c r="P119" s="70"/>
      <c r="Q119" s="70"/>
      <c r="R119" s="70"/>
      <c r="S119" s="70"/>
      <c r="T119" s="70"/>
      <c r="U119" s="70"/>
      <c r="V119" s="70"/>
      <c r="W119" s="70"/>
      <c r="X119" s="70"/>
      <c r="Y119" s="76"/>
      <c r="Z119" s="76"/>
      <c r="AA119" s="31" t="s">
        <v>131</v>
      </c>
    </row>
    <row r="120" spans="2:27" x14ac:dyDescent="0.25">
      <c r="B120" s="3"/>
      <c r="C120" s="59" t="s">
        <v>29</v>
      </c>
      <c r="D120" s="88">
        <v>1040.9359320577018</v>
      </c>
      <c r="E120" s="189"/>
      <c r="F120" s="100">
        <f t="shared" si="1"/>
        <v>484.66817025768989</v>
      </c>
      <c r="G120" s="100">
        <f t="shared" si="1"/>
        <v>1562.0562340244248</v>
      </c>
      <c r="H120" s="96"/>
      <c r="I120" s="100">
        <f t="shared" si="1"/>
        <v>603.73582388258842</v>
      </c>
      <c r="J120" s="96">
        <f t="shared" si="1"/>
        <v>444.41258691133248</v>
      </c>
      <c r="K120" s="100">
        <f t="shared" si="1"/>
        <v>1182.0914751986259</v>
      </c>
      <c r="L120" s="96">
        <f t="shared" si="1"/>
        <v>257.58969641214355</v>
      </c>
      <c r="M120" s="96">
        <f t="shared" si="1"/>
        <v>572.12913771965668</v>
      </c>
      <c r="N120" s="100">
        <f t="shared" si="1"/>
        <v>165.40317022742937</v>
      </c>
      <c r="P120" s="70"/>
      <c r="Q120" s="70"/>
      <c r="R120" s="70"/>
      <c r="S120" s="70"/>
      <c r="T120" s="70"/>
      <c r="U120" s="70"/>
      <c r="V120" s="70"/>
      <c r="W120" s="70"/>
      <c r="X120" s="70"/>
      <c r="Y120" s="70"/>
      <c r="Z120" s="70"/>
      <c r="AA120" s="31" t="s">
        <v>131</v>
      </c>
    </row>
    <row r="121" spans="2:27" x14ac:dyDescent="0.25">
      <c r="B121" s="3"/>
      <c r="C121" s="59" t="s">
        <v>30</v>
      </c>
      <c r="D121" s="87">
        <v>110.01872341144995</v>
      </c>
      <c r="E121" s="189"/>
      <c r="F121" s="100">
        <f t="shared" si="1"/>
        <v>19.19477902010653</v>
      </c>
      <c r="G121" s="100">
        <f t="shared" si="1"/>
        <v>92.303322919625103</v>
      </c>
      <c r="H121" s="96"/>
      <c r="I121" s="100">
        <f t="shared" si="1"/>
        <v>23.348899266177451</v>
      </c>
      <c r="J121" s="96">
        <f t="shared" si="1"/>
        <v>21.503834850548348</v>
      </c>
      <c r="K121" s="100">
        <f t="shared" si="1"/>
        <v>248.01374275284519</v>
      </c>
      <c r="L121" s="96">
        <f t="shared" si="1"/>
        <v>0</v>
      </c>
      <c r="M121" s="96">
        <f t="shared" si="1"/>
        <v>71.516142214957085</v>
      </c>
      <c r="N121" s="100">
        <f t="shared" si="1"/>
        <v>0</v>
      </c>
      <c r="P121" s="70"/>
      <c r="Q121" s="70"/>
      <c r="R121" s="70"/>
      <c r="S121" s="70"/>
      <c r="T121" s="70"/>
      <c r="U121" s="70"/>
      <c r="V121" s="70"/>
      <c r="W121" s="70"/>
      <c r="X121" s="70"/>
      <c r="Y121" s="76"/>
      <c r="Z121" s="76"/>
      <c r="AA121" s="31" t="s">
        <v>131</v>
      </c>
    </row>
    <row r="122" spans="2:27" x14ac:dyDescent="0.25">
      <c r="B122" s="2"/>
      <c r="C122" s="60" t="s">
        <v>205</v>
      </c>
      <c r="D122" s="273">
        <v>5.6307606795377101</v>
      </c>
      <c r="E122" s="274"/>
      <c r="F122" s="275">
        <f t="shared" si="1"/>
        <v>0</v>
      </c>
      <c r="G122" s="275">
        <f t="shared" si="1"/>
        <v>7.1002556092019313</v>
      </c>
      <c r="H122" s="275"/>
      <c r="I122" s="275">
        <f t="shared" si="1"/>
        <v>3.3355570380253501</v>
      </c>
      <c r="J122" s="276">
        <f t="shared" si="1"/>
        <v>7.1679449501827825</v>
      </c>
      <c r="K122" s="275">
        <f t="shared" si="1"/>
        <v>8.5892205282370622</v>
      </c>
      <c r="L122" s="276">
        <f t="shared" si="1"/>
        <v>0</v>
      </c>
      <c r="M122" s="276">
        <f t="shared" si="1"/>
        <v>0</v>
      </c>
      <c r="N122" s="275">
        <f t="shared" si="1"/>
        <v>13.783597518952446</v>
      </c>
      <c r="P122" s="70"/>
      <c r="Q122" s="70"/>
      <c r="R122" s="70"/>
      <c r="S122" s="70"/>
      <c r="T122" s="70"/>
      <c r="U122" s="70"/>
      <c r="V122" s="70"/>
      <c r="W122" s="70"/>
      <c r="X122" s="70"/>
      <c r="Y122" s="76"/>
      <c r="Z122" s="76"/>
      <c r="AA122" s="31" t="s">
        <v>131</v>
      </c>
    </row>
  </sheetData>
  <mergeCells count="4">
    <mergeCell ref="D2:L2"/>
    <mergeCell ref="G5:I5"/>
    <mergeCell ref="J5:M5"/>
    <mergeCell ref="P5:Z5"/>
  </mergeCells>
  <conditionalFormatting sqref="E8:N91">
    <cfRule type="expression" dxfId="9" priority="9">
      <formula>(E8-Q8)&gt;($D8 +$P8)</formula>
    </cfRule>
    <cfRule type="expression" dxfId="8" priority="10">
      <formula>(E8+Q8)&lt;($D8-$P8)</formula>
    </cfRule>
  </conditionalFormatting>
  <pageMargins left="0.7" right="0.7" top="0.75" bottom="0.75" header="0.3" footer="0.3"/>
  <pageSetup paperSize="5" scale="50" fitToHeight="0" orientation="landscape" r:id="rId1"/>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zoomScale="80" zoomScaleNormal="80" workbookViewId="0">
      <selection activeCell="D30" sqref="D30"/>
    </sheetView>
  </sheetViews>
  <sheetFormatPr defaultRowHeight="15" x14ac:dyDescent="0.25"/>
  <cols>
    <col min="1" max="1" width="36.7109375" style="26" customWidth="1"/>
    <col min="2" max="2" width="10.140625" style="28" customWidth="1"/>
    <col min="3" max="3" width="10.28515625" style="28" customWidth="1"/>
    <col min="4" max="4" width="8.7109375" style="28" customWidth="1"/>
    <col min="5" max="5" width="8.140625" style="28" customWidth="1"/>
    <col min="6" max="6" width="8.28515625" style="28" customWidth="1"/>
    <col min="7" max="7" width="6.85546875" style="28" customWidth="1"/>
    <col min="8" max="8" width="9.5703125" style="28" customWidth="1"/>
    <col min="9" max="9" width="9" style="28" customWidth="1"/>
    <col min="10" max="10" width="11.42578125" style="28" customWidth="1"/>
    <col min="11" max="11" width="10.7109375" style="28" customWidth="1"/>
    <col min="12" max="12" width="10.5703125" style="28" customWidth="1"/>
    <col min="13" max="22" width="9.140625" style="28"/>
    <col min="23" max="23" width="10.28515625" style="28" customWidth="1"/>
    <col min="24" max="24" width="11.28515625" style="28" customWidth="1"/>
    <col min="25" max="25" width="10.5703125" style="28" customWidth="1"/>
    <col min="26" max="26" width="11.7109375" style="28" customWidth="1"/>
    <col min="27" max="27" width="12.42578125" style="28" customWidth="1"/>
    <col min="28" max="28" width="10.140625" style="28" customWidth="1"/>
    <col min="29" max="16384" width="9.140625" style="28"/>
  </cols>
  <sheetData>
    <row r="1" spans="1:28" s="40" customFormat="1" ht="94.5" x14ac:dyDescent="0.25">
      <c r="A1" s="39" t="s">
        <v>138</v>
      </c>
    </row>
    <row r="2" spans="1:28" ht="15.75" thickBot="1" x14ac:dyDescent="0.3"/>
    <row r="3" spans="1:28" x14ac:dyDescent="0.25">
      <c r="B3" s="327" t="s">
        <v>184</v>
      </c>
      <c r="C3" s="328"/>
      <c r="D3" s="329"/>
      <c r="E3" s="327" t="s">
        <v>185</v>
      </c>
      <c r="F3" s="328"/>
      <c r="G3" s="329"/>
      <c r="H3" s="327" t="s">
        <v>186</v>
      </c>
      <c r="I3" s="328"/>
      <c r="J3" s="329"/>
      <c r="K3" s="327" t="s">
        <v>187</v>
      </c>
      <c r="L3" s="328"/>
      <c r="M3" s="329"/>
      <c r="N3" s="327" t="s">
        <v>188</v>
      </c>
      <c r="O3" s="328"/>
      <c r="P3" s="329"/>
      <c r="Q3" s="327" t="s">
        <v>189</v>
      </c>
      <c r="R3" s="328"/>
      <c r="S3" s="329"/>
      <c r="T3" s="327" t="s">
        <v>190</v>
      </c>
      <c r="U3" s="328"/>
      <c r="V3" s="329"/>
      <c r="W3" s="327" t="s">
        <v>191</v>
      </c>
      <c r="X3" s="328"/>
      <c r="Y3" s="329"/>
      <c r="Z3" s="327" t="s">
        <v>192</v>
      </c>
      <c r="AA3" s="328"/>
      <c r="AB3" s="329"/>
    </row>
    <row r="4" spans="1:28" ht="27.75" customHeight="1" x14ac:dyDescent="0.25">
      <c r="B4" s="176" t="s">
        <v>58</v>
      </c>
      <c r="C4" s="177" t="s">
        <v>68</v>
      </c>
      <c r="D4" s="178" t="s">
        <v>69</v>
      </c>
      <c r="E4" s="176" t="s">
        <v>58</v>
      </c>
      <c r="F4" s="177" t="s">
        <v>68</v>
      </c>
      <c r="G4" s="178" t="s">
        <v>69</v>
      </c>
      <c r="H4" s="176" t="s">
        <v>58</v>
      </c>
      <c r="I4" s="177" t="s">
        <v>68</v>
      </c>
      <c r="J4" s="178" t="s">
        <v>69</v>
      </c>
      <c r="K4" s="176" t="s">
        <v>58</v>
      </c>
      <c r="L4" s="177" t="s">
        <v>68</v>
      </c>
      <c r="M4" s="178" t="s">
        <v>69</v>
      </c>
      <c r="N4" s="176" t="s">
        <v>58</v>
      </c>
      <c r="O4" s="177" t="s">
        <v>68</v>
      </c>
      <c r="P4" s="178" t="s">
        <v>69</v>
      </c>
      <c r="Q4" s="176" t="s">
        <v>58</v>
      </c>
      <c r="R4" s="177" t="s">
        <v>68</v>
      </c>
      <c r="S4" s="178" t="s">
        <v>69</v>
      </c>
      <c r="T4" s="176" t="s">
        <v>58</v>
      </c>
      <c r="U4" s="177" t="s">
        <v>68</v>
      </c>
      <c r="V4" s="178" t="s">
        <v>69</v>
      </c>
      <c r="W4" s="176" t="s">
        <v>58</v>
      </c>
      <c r="X4" s="177" t="s">
        <v>68</v>
      </c>
      <c r="Y4" s="178" t="s">
        <v>69</v>
      </c>
      <c r="Z4" s="176" t="s">
        <v>58</v>
      </c>
      <c r="AA4" s="177" t="s">
        <v>68</v>
      </c>
      <c r="AB4" s="178" t="s">
        <v>69</v>
      </c>
    </row>
    <row r="5" spans="1:28" x14ac:dyDescent="0.25">
      <c r="A5" s="41" t="s">
        <v>70</v>
      </c>
      <c r="B5" s="179">
        <v>39768</v>
      </c>
      <c r="C5" s="179">
        <v>327</v>
      </c>
      <c r="D5" s="180"/>
      <c r="E5" s="179">
        <v>26331</v>
      </c>
      <c r="F5" s="179">
        <v>212</v>
      </c>
      <c r="G5" s="180"/>
      <c r="H5" s="179">
        <v>3433</v>
      </c>
      <c r="I5" s="179">
        <v>127</v>
      </c>
      <c r="J5" s="180"/>
      <c r="K5" s="179">
        <v>28571</v>
      </c>
      <c r="L5" s="179">
        <v>205</v>
      </c>
      <c r="M5" s="180"/>
      <c r="N5" s="179">
        <v>13346</v>
      </c>
      <c r="O5" s="179">
        <v>137</v>
      </c>
      <c r="P5" s="180"/>
      <c r="Q5" s="179">
        <v>85764</v>
      </c>
      <c r="R5" s="179">
        <v>640</v>
      </c>
      <c r="S5" s="180"/>
      <c r="T5" s="179">
        <v>5126</v>
      </c>
      <c r="U5" s="179">
        <v>101</v>
      </c>
      <c r="V5" s="180"/>
      <c r="W5" s="179">
        <v>9276</v>
      </c>
      <c r="X5" s="179">
        <v>171</v>
      </c>
      <c r="Y5" s="180"/>
      <c r="Z5" s="179">
        <v>6866</v>
      </c>
      <c r="AA5" s="179">
        <v>125</v>
      </c>
      <c r="AB5" s="180"/>
    </row>
    <row r="6" spans="1:28" s="43" customFormat="1" x14ac:dyDescent="0.25">
      <c r="A6" s="42" t="s">
        <v>71</v>
      </c>
      <c r="B6" s="179">
        <v>36708</v>
      </c>
      <c r="C6" s="179">
        <v>523</v>
      </c>
      <c r="D6" s="181">
        <f>(B6/$B$5)*100</f>
        <v>92.305371152685581</v>
      </c>
      <c r="E6" s="179">
        <v>24008</v>
      </c>
      <c r="F6" s="179">
        <v>555</v>
      </c>
      <c r="G6" s="181">
        <f>(E6/$E$5)*100</f>
        <v>91.177699289810491</v>
      </c>
      <c r="H6" s="179">
        <v>3271</v>
      </c>
      <c r="I6" s="179">
        <v>157</v>
      </c>
      <c r="J6" s="181">
        <f>(H6/$H$5)*100</f>
        <v>95.281095251966207</v>
      </c>
      <c r="K6" s="179">
        <v>25798</v>
      </c>
      <c r="L6" s="179">
        <v>514</v>
      </c>
      <c r="M6" s="181">
        <f>(K6/$K$5)*100</f>
        <v>90.294354415316221</v>
      </c>
      <c r="N6" s="179">
        <v>12445</v>
      </c>
      <c r="O6" s="179">
        <v>261</v>
      </c>
      <c r="P6" s="181">
        <f>(N6/$N$5)*100</f>
        <v>93.248913532144456</v>
      </c>
      <c r="Q6" s="179">
        <v>41612</v>
      </c>
      <c r="R6" s="179">
        <v>1454</v>
      </c>
      <c r="S6" s="181">
        <f>(Q6/$Q$5)*100</f>
        <v>48.519192201856256</v>
      </c>
      <c r="T6" s="179">
        <v>4725</v>
      </c>
      <c r="U6" s="179">
        <v>261</v>
      </c>
      <c r="V6" s="182">
        <f>(T6/$T$5)*100</f>
        <v>92.177136168552479</v>
      </c>
      <c r="W6" s="179">
        <v>7624</v>
      </c>
      <c r="X6" s="179">
        <v>472</v>
      </c>
      <c r="Y6" s="182">
        <f>(W6/$W$5)*100</f>
        <v>82.190599396291503</v>
      </c>
      <c r="Z6" s="179">
        <v>6586</v>
      </c>
      <c r="AA6" s="179">
        <v>189</v>
      </c>
      <c r="AB6" s="182">
        <f>(Z6/$Z$5)*100</f>
        <v>95.921934168365866</v>
      </c>
    </row>
    <row r="7" spans="1:28" x14ac:dyDescent="0.25">
      <c r="A7" s="44" t="s">
        <v>72</v>
      </c>
      <c r="B7" s="179">
        <v>1060</v>
      </c>
      <c r="C7" s="179">
        <v>269</v>
      </c>
      <c r="D7" s="181">
        <f t="shared" ref="D7:D30" si="0">(B7/$B$5)*100</f>
        <v>2.6654596660631662</v>
      </c>
      <c r="E7" s="179">
        <v>588</v>
      </c>
      <c r="F7" s="179">
        <v>251</v>
      </c>
      <c r="G7" s="181">
        <f t="shared" ref="G7:G30" si="1">(E7/$E$5)*100</f>
        <v>2.2331092628460749</v>
      </c>
      <c r="H7" s="179">
        <v>29</v>
      </c>
      <c r="I7" s="179">
        <v>37</v>
      </c>
      <c r="J7" s="181">
        <f t="shared" ref="J7:J30" si="2">(H7/$H$5)*100</f>
        <v>0.84474220798135735</v>
      </c>
      <c r="K7" s="179">
        <v>343</v>
      </c>
      <c r="L7" s="179">
        <v>163</v>
      </c>
      <c r="M7" s="181">
        <f t="shared" ref="M7:M30" si="3">(K7/$K$5)*100</f>
        <v>1.2005180077701165</v>
      </c>
      <c r="N7" s="179">
        <v>264</v>
      </c>
      <c r="O7" s="179">
        <v>139</v>
      </c>
      <c r="P7" s="181">
        <f t="shared" ref="P7:P30" si="4">(N7/$N$5)*100</f>
        <v>1.9781207852540086</v>
      </c>
      <c r="Q7" s="179">
        <v>29025</v>
      </c>
      <c r="R7" s="179">
        <v>1194</v>
      </c>
      <c r="S7" s="181">
        <f t="shared" ref="S7:S30" si="5">(Q7/$Q$5)*100</f>
        <v>33.842871134741848</v>
      </c>
      <c r="T7" s="179">
        <v>64</v>
      </c>
      <c r="U7" s="179">
        <v>78</v>
      </c>
      <c r="V7" s="182">
        <f t="shared" ref="V7:V30" si="6">(T7/$T$5)*100</f>
        <v>1.2485368708544675</v>
      </c>
      <c r="W7" s="179">
        <v>809</v>
      </c>
      <c r="X7" s="179">
        <v>330</v>
      </c>
      <c r="Y7" s="182">
        <f t="shared" ref="Y7:Y30" si="7">(W7/$W$5)*100</f>
        <v>8.7214316515739547</v>
      </c>
      <c r="Z7" s="179">
        <v>165</v>
      </c>
      <c r="AA7" s="179">
        <v>137</v>
      </c>
      <c r="AB7" s="182">
        <f t="shared" ref="AB7:AB30" si="8">(Z7/$Z$5)*100</f>
        <v>2.4031459364986891</v>
      </c>
    </row>
    <row r="8" spans="1:28" x14ac:dyDescent="0.25">
      <c r="A8" s="45" t="s">
        <v>73</v>
      </c>
      <c r="B8" s="179">
        <v>338</v>
      </c>
      <c r="C8" s="179">
        <v>152</v>
      </c>
      <c r="D8" s="181">
        <f t="shared" si="0"/>
        <v>0.84992959163146253</v>
      </c>
      <c r="E8" s="179">
        <v>204</v>
      </c>
      <c r="F8" s="179">
        <v>108</v>
      </c>
      <c r="G8" s="181">
        <f t="shared" si="1"/>
        <v>0.7747521932323117</v>
      </c>
      <c r="H8" s="179">
        <v>0</v>
      </c>
      <c r="I8" s="179">
        <v>12</v>
      </c>
      <c r="J8" s="181">
        <f t="shared" si="2"/>
        <v>0</v>
      </c>
      <c r="K8" s="179">
        <v>163</v>
      </c>
      <c r="L8" s="179">
        <v>110</v>
      </c>
      <c r="M8" s="181">
        <f t="shared" si="3"/>
        <v>0.57050855762836439</v>
      </c>
      <c r="N8" s="179">
        <v>50</v>
      </c>
      <c r="O8" s="179">
        <v>43</v>
      </c>
      <c r="P8" s="181">
        <f t="shared" si="4"/>
        <v>0.37464408811628952</v>
      </c>
      <c r="Q8" s="179">
        <v>13849</v>
      </c>
      <c r="R8" s="179">
        <v>1048</v>
      </c>
      <c r="S8" s="181">
        <f t="shared" si="5"/>
        <v>16.147800942120234</v>
      </c>
      <c r="T8" s="179">
        <v>42</v>
      </c>
      <c r="U8" s="179">
        <v>67</v>
      </c>
      <c r="V8" s="182">
        <f t="shared" si="6"/>
        <v>0.81935232149824433</v>
      </c>
      <c r="W8" s="179">
        <v>309</v>
      </c>
      <c r="X8" s="179">
        <v>213</v>
      </c>
      <c r="Y8" s="182">
        <f t="shared" si="7"/>
        <v>3.3311772315653299</v>
      </c>
      <c r="Z8" s="179">
        <v>22</v>
      </c>
      <c r="AA8" s="179">
        <v>30</v>
      </c>
      <c r="AB8" s="182">
        <f t="shared" si="8"/>
        <v>0.3204194581998252</v>
      </c>
    </row>
    <row r="9" spans="1:28" x14ac:dyDescent="0.25">
      <c r="A9" s="44" t="s">
        <v>133</v>
      </c>
      <c r="B9" s="179">
        <v>355</v>
      </c>
      <c r="C9" s="179">
        <v>162</v>
      </c>
      <c r="D9" s="181">
        <f t="shared" si="0"/>
        <v>0.89267752967209824</v>
      </c>
      <c r="E9" s="179">
        <v>187</v>
      </c>
      <c r="F9" s="179">
        <v>160</v>
      </c>
      <c r="G9" s="181">
        <f t="shared" si="1"/>
        <v>0.71018951046295242</v>
      </c>
      <c r="H9" s="179">
        <v>67</v>
      </c>
      <c r="I9" s="179">
        <v>50</v>
      </c>
      <c r="J9" s="181">
        <f t="shared" si="2"/>
        <v>1.951645790853481</v>
      </c>
      <c r="K9" s="179">
        <v>222</v>
      </c>
      <c r="L9" s="179">
        <v>104</v>
      </c>
      <c r="M9" s="181">
        <f t="shared" si="3"/>
        <v>0.77701165517482762</v>
      </c>
      <c r="N9" s="179">
        <v>157</v>
      </c>
      <c r="O9" s="179">
        <v>108</v>
      </c>
      <c r="P9" s="181">
        <f t="shared" si="4"/>
        <v>1.1763824366851492</v>
      </c>
      <c r="Q9" s="179">
        <v>2530</v>
      </c>
      <c r="R9" s="179">
        <v>562</v>
      </c>
      <c r="S9" s="181">
        <f t="shared" si="5"/>
        <v>2.9499556923650951</v>
      </c>
      <c r="T9" s="179">
        <v>71</v>
      </c>
      <c r="U9" s="179">
        <v>58</v>
      </c>
      <c r="V9" s="182">
        <f t="shared" si="6"/>
        <v>1.3850955911041747</v>
      </c>
      <c r="W9" s="179">
        <v>31</v>
      </c>
      <c r="X9" s="179">
        <v>50</v>
      </c>
      <c r="Y9" s="182">
        <f t="shared" si="7"/>
        <v>0.33419577404053474</v>
      </c>
      <c r="Z9" s="179">
        <v>60</v>
      </c>
      <c r="AA9" s="179">
        <v>36</v>
      </c>
      <c r="AB9" s="182">
        <f t="shared" si="8"/>
        <v>0.87387124963588703</v>
      </c>
    </row>
    <row r="10" spans="1:28" x14ac:dyDescent="0.25">
      <c r="A10" s="45" t="s">
        <v>73</v>
      </c>
      <c r="B10" s="179">
        <v>50</v>
      </c>
      <c r="C10" s="179">
        <v>52</v>
      </c>
      <c r="D10" s="181">
        <f t="shared" si="0"/>
        <v>0.12572922953128143</v>
      </c>
      <c r="E10" s="179">
        <v>0</v>
      </c>
      <c r="F10" s="179">
        <v>23</v>
      </c>
      <c r="G10" s="181">
        <f t="shared" si="1"/>
        <v>0</v>
      </c>
      <c r="H10" s="179">
        <v>10</v>
      </c>
      <c r="I10" s="179">
        <v>16</v>
      </c>
      <c r="J10" s="181">
        <f t="shared" si="2"/>
        <v>0.29129041654529564</v>
      </c>
      <c r="K10" s="179">
        <v>33</v>
      </c>
      <c r="L10" s="179">
        <v>30</v>
      </c>
      <c r="M10" s="181">
        <f t="shared" si="3"/>
        <v>0.11550173252598789</v>
      </c>
      <c r="N10" s="179">
        <v>65</v>
      </c>
      <c r="O10" s="179">
        <v>82</v>
      </c>
      <c r="P10" s="181">
        <f t="shared" si="4"/>
        <v>0.48703731455117638</v>
      </c>
      <c r="Q10" s="179">
        <v>763</v>
      </c>
      <c r="R10" s="179">
        <v>239</v>
      </c>
      <c r="S10" s="181">
        <f t="shared" si="5"/>
        <v>0.88965066927848524</v>
      </c>
      <c r="T10" s="179">
        <v>7</v>
      </c>
      <c r="U10" s="179">
        <v>11</v>
      </c>
      <c r="V10" s="182">
        <f t="shared" si="6"/>
        <v>0.13655872024970736</v>
      </c>
      <c r="W10" s="179">
        <v>0</v>
      </c>
      <c r="X10" s="179">
        <v>17</v>
      </c>
      <c r="Y10" s="182">
        <f t="shared" si="7"/>
        <v>0</v>
      </c>
      <c r="Z10" s="179">
        <v>8</v>
      </c>
      <c r="AA10" s="179">
        <v>13</v>
      </c>
      <c r="AB10" s="182">
        <f t="shared" si="8"/>
        <v>0.11651616661811826</v>
      </c>
    </row>
    <row r="11" spans="1:28" x14ac:dyDescent="0.25">
      <c r="A11" s="44" t="s">
        <v>134</v>
      </c>
      <c r="B11" s="179">
        <v>203</v>
      </c>
      <c r="C11" s="179">
        <v>150</v>
      </c>
      <c r="D11" s="181">
        <f t="shared" si="0"/>
        <v>0.51046067189700262</v>
      </c>
      <c r="E11" s="179">
        <v>102</v>
      </c>
      <c r="F11" s="179">
        <v>73</v>
      </c>
      <c r="G11" s="181">
        <f t="shared" si="1"/>
        <v>0.38737609661615585</v>
      </c>
      <c r="H11" s="179">
        <v>20</v>
      </c>
      <c r="I11" s="179">
        <v>33</v>
      </c>
      <c r="J11" s="181">
        <f t="shared" si="2"/>
        <v>0.58258083309059128</v>
      </c>
      <c r="K11" s="179">
        <v>51</v>
      </c>
      <c r="L11" s="179">
        <v>36</v>
      </c>
      <c r="M11" s="181">
        <f t="shared" si="3"/>
        <v>0.17850267754016311</v>
      </c>
      <c r="N11" s="179">
        <v>14</v>
      </c>
      <c r="O11" s="179">
        <v>22</v>
      </c>
      <c r="P11" s="181">
        <f t="shared" si="4"/>
        <v>0.10490034467256107</v>
      </c>
      <c r="Q11" s="179">
        <v>243</v>
      </c>
      <c r="R11" s="179">
        <v>231</v>
      </c>
      <c r="S11" s="181">
        <f t="shared" si="5"/>
        <v>0.2833356653141178</v>
      </c>
      <c r="T11" s="179">
        <v>17</v>
      </c>
      <c r="U11" s="179">
        <v>20</v>
      </c>
      <c r="V11" s="182">
        <f t="shared" si="6"/>
        <v>0.3316426063207179</v>
      </c>
      <c r="W11" s="179">
        <v>16</v>
      </c>
      <c r="X11" s="179">
        <v>24</v>
      </c>
      <c r="Y11" s="182">
        <f t="shared" si="7"/>
        <v>0.17248814144027599</v>
      </c>
      <c r="Z11" s="179">
        <v>16</v>
      </c>
      <c r="AA11" s="179">
        <v>18</v>
      </c>
      <c r="AB11" s="182">
        <f t="shared" si="8"/>
        <v>0.23303233323623651</v>
      </c>
    </row>
    <row r="12" spans="1:28" x14ac:dyDescent="0.25">
      <c r="A12" s="46" t="s">
        <v>73</v>
      </c>
      <c r="B12" s="179">
        <v>21</v>
      </c>
      <c r="C12" s="179">
        <v>28</v>
      </c>
      <c r="D12" s="181">
        <f t="shared" si="0"/>
        <v>5.2806276403138203E-2</v>
      </c>
      <c r="E12" s="179">
        <v>14</v>
      </c>
      <c r="F12" s="179">
        <v>23</v>
      </c>
      <c r="G12" s="181">
        <f t="shared" si="1"/>
        <v>5.3169268163001791E-2</v>
      </c>
      <c r="H12" s="179">
        <v>0</v>
      </c>
      <c r="I12" s="179">
        <v>12</v>
      </c>
      <c r="J12" s="181">
        <f t="shared" si="2"/>
        <v>0</v>
      </c>
      <c r="K12" s="179">
        <v>11</v>
      </c>
      <c r="L12" s="179">
        <v>12</v>
      </c>
      <c r="M12" s="181">
        <f t="shared" si="3"/>
        <v>3.8500577508662627E-2</v>
      </c>
      <c r="N12" s="179">
        <v>0</v>
      </c>
      <c r="O12" s="179">
        <v>19</v>
      </c>
      <c r="P12" s="181">
        <f t="shared" si="4"/>
        <v>0</v>
      </c>
      <c r="Q12" s="179">
        <v>71</v>
      </c>
      <c r="R12" s="179">
        <v>83</v>
      </c>
      <c r="S12" s="181">
        <f t="shared" si="5"/>
        <v>8.2785317848980924E-2</v>
      </c>
      <c r="T12" s="179">
        <v>0</v>
      </c>
      <c r="U12" s="179">
        <v>17</v>
      </c>
      <c r="V12" s="182">
        <f t="shared" si="6"/>
        <v>0</v>
      </c>
      <c r="W12" s="179">
        <v>0</v>
      </c>
      <c r="X12" s="179">
        <v>17</v>
      </c>
      <c r="Y12" s="182">
        <f t="shared" si="7"/>
        <v>0</v>
      </c>
      <c r="Z12" s="179">
        <v>0</v>
      </c>
      <c r="AA12" s="179">
        <v>17</v>
      </c>
      <c r="AB12" s="182">
        <f t="shared" si="8"/>
        <v>0</v>
      </c>
    </row>
    <row r="13" spans="1:28" ht="30" x14ac:dyDescent="0.25">
      <c r="A13" s="44" t="s">
        <v>135</v>
      </c>
      <c r="B13" s="179">
        <v>147</v>
      </c>
      <c r="C13" s="179">
        <v>107</v>
      </c>
      <c r="D13" s="181">
        <f t="shared" si="0"/>
        <v>0.36964393482196739</v>
      </c>
      <c r="E13" s="179">
        <v>236</v>
      </c>
      <c r="F13" s="179">
        <v>169</v>
      </c>
      <c r="G13" s="181">
        <f t="shared" si="1"/>
        <v>0.89628194903345859</v>
      </c>
      <c r="H13" s="179">
        <v>0</v>
      </c>
      <c r="I13" s="179">
        <v>12</v>
      </c>
      <c r="J13" s="181">
        <f t="shared" si="2"/>
        <v>0</v>
      </c>
      <c r="K13" s="179">
        <v>42</v>
      </c>
      <c r="L13" s="179">
        <v>35</v>
      </c>
      <c r="M13" s="181">
        <f t="shared" si="3"/>
        <v>0.14700220503307551</v>
      </c>
      <c r="N13" s="179">
        <v>45</v>
      </c>
      <c r="O13" s="179">
        <v>71</v>
      </c>
      <c r="P13" s="181">
        <f t="shared" si="4"/>
        <v>0.33717967930466058</v>
      </c>
      <c r="Q13" s="179">
        <v>1218</v>
      </c>
      <c r="R13" s="179">
        <v>252</v>
      </c>
      <c r="S13" s="181">
        <f t="shared" si="5"/>
        <v>1.4201762977473065</v>
      </c>
      <c r="T13" s="179">
        <v>162</v>
      </c>
      <c r="U13" s="179">
        <v>244</v>
      </c>
      <c r="V13" s="182">
        <f t="shared" si="6"/>
        <v>3.1603589543503707</v>
      </c>
      <c r="W13" s="179">
        <v>0</v>
      </c>
      <c r="X13" s="179">
        <v>17</v>
      </c>
      <c r="Y13" s="182">
        <f t="shared" si="7"/>
        <v>0</v>
      </c>
      <c r="Z13" s="179">
        <v>0</v>
      </c>
      <c r="AA13" s="179">
        <v>17</v>
      </c>
      <c r="AB13" s="182">
        <f t="shared" si="8"/>
        <v>0</v>
      </c>
    </row>
    <row r="14" spans="1:28" x14ac:dyDescent="0.25">
      <c r="A14" s="45" t="s">
        <v>73</v>
      </c>
      <c r="B14" s="179">
        <v>71</v>
      </c>
      <c r="C14" s="179">
        <v>55</v>
      </c>
      <c r="D14" s="181">
        <f t="shared" si="0"/>
        <v>0.17853550593441964</v>
      </c>
      <c r="E14" s="179">
        <v>61</v>
      </c>
      <c r="F14" s="179">
        <v>47</v>
      </c>
      <c r="G14" s="181">
        <f t="shared" si="1"/>
        <v>0.23166609699593635</v>
      </c>
      <c r="H14" s="179">
        <v>0</v>
      </c>
      <c r="I14" s="179">
        <v>12</v>
      </c>
      <c r="J14" s="181">
        <f t="shared" si="2"/>
        <v>0</v>
      </c>
      <c r="K14" s="179">
        <v>17</v>
      </c>
      <c r="L14" s="179">
        <v>18</v>
      </c>
      <c r="M14" s="181">
        <f t="shared" si="3"/>
        <v>5.95008925133877E-2</v>
      </c>
      <c r="N14" s="179">
        <v>45</v>
      </c>
      <c r="O14" s="179">
        <v>71</v>
      </c>
      <c r="P14" s="181">
        <f t="shared" si="4"/>
        <v>0.33717967930466058</v>
      </c>
      <c r="Q14" s="179">
        <v>842</v>
      </c>
      <c r="R14" s="179">
        <v>179</v>
      </c>
      <c r="S14" s="181">
        <f t="shared" si="5"/>
        <v>0.98176391026537946</v>
      </c>
      <c r="T14" s="179">
        <v>31</v>
      </c>
      <c r="U14" s="179">
        <v>48</v>
      </c>
      <c r="V14" s="182">
        <f t="shared" si="6"/>
        <v>0.60476004682013274</v>
      </c>
      <c r="W14" s="179">
        <v>0</v>
      </c>
      <c r="X14" s="179">
        <v>17</v>
      </c>
      <c r="Y14" s="182">
        <f t="shared" si="7"/>
        <v>0</v>
      </c>
      <c r="Z14" s="179">
        <v>0</v>
      </c>
      <c r="AA14" s="179">
        <v>17</v>
      </c>
      <c r="AB14" s="182">
        <f t="shared" si="8"/>
        <v>0</v>
      </c>
    </row>
    <row r="15" spans="1:28" x14ac:dyDescent="0.25">
      <c r="A15" s="44" t="s">
        <v>74</v>
      </c>
      <c r="B15" s="179">
        <v>863</v>
      </c>
      <c r="C15" s="179">
        <v>250</v>
      </c>
      <c r="D15" s="181">
        <f t="shared" si="0"/>
        <v>2.1700865017099176</v>
      </c>
      <c r="E15" s="179">
        <v>626</v>
      </c>
      <c r="F15" s="179">
        <v>234</v>
      </c>
      <c r="G15" s="181">
        <f t="shared" si="1"/>
        <v>2.3774258478599366</v>
      </c>
      <c r="H15" s="179">
        <v>46</v>
      </c>
      <c r="I15" s="179">
        <v>38</v>
      </c>
      <c r="J15" s="181">
        <f t="shared" si="2"/>
        <v>1.3399359161083602</v>
      </c>
      <c r="K15" s="179">
        <v>1851</v>
      </c>
      <c r="L15" s="179">
        <v>445</v>
      </c>
      <c r="M15" s="181">
        <f t="shared" si="3"/>
        <v>6.4785971789576848</v>
      </c>
      <c r="N15" s="179">
        <v>309</v>
      </c>
      <c r="O15" s="179">
        <v>158</v>
      </c>
      <c r="P15" s="181">
        <f t="shared" si="4"/>
        <v>2.3153004645586694</v>
      </c>
      <c r="Q15" s="179">
        <v>3596</v>
      </c>
      <c r="R15" s="179">
        <v>632</v>
      </c>
      <c r="S15" s="181">
        <f t="shared" si="5"/>
        <v>4.1929014504920481</v>
      </c>
      <c r="T15" s="179">
        <v>79</v>
      </c>
      <c r="U15" s="179">
        <v>94</v>
      </c>
      <c r="V15" s="182">
        <f t="shared" si="6"/>
        <v>1.5411626999609831</v>
      </c>
      <c r="W15" s="179">
        <v>215</v>
      </c>
      <c r="X15" s="179">
        <v>137</v>
      </c>
      <c r="Y15" s="182">
        <f t="shared" si="7"/>
        <v>2.3178094006037084</v>
      </c>
      <c r="Z15" s="179">
        <v>39</v>
      </c>
      <c r="AA15" s="179">
        <v>35</v>
      </c>
      <c r="AB15" s="182">
        <f t="shared" si="8"/>
        <v>0.56801631226332661</v>
      </c>
    </row>
    <row r="16" spans="1:28" x14ac:dyDescent="0.25">
      <c r="A16" s="45" t="s">
        <v>73</v>
      </c>
      <c r="B16" s="179">
        <v>270</v>
      </c>
      <c r="C16" s="179">
        <v>163</v>
      </c>
      <c r="D16" s="181">
        <f t="shared" si="0"/>
        <v>0.67893783946891972</v>
      </c>
      <c r="E16" s="179">
        <v>245</v>
      </c>
      <c r="F16" s="179">
        <v>111</v>
      </c>
      <c r="G16" s="181">
        <f t="shared" si="1"/>
        <v>0.93046219285253129</v>
      </c>
      <c r="H16" s="179">
        <v>0</v>
      </c>
      <c r="I16" s="179">
        <v>12</v>
      </c>
      <c r="J16" s="181">
        <f t="shared" si="2"/>
        <v>0</v>
      </c>
      <c r="K16" s="179">
        <v>679</v>
      </c>
      <c r="L16" s="179">
        <v>198</v>
      </c>
      <c r="M16" s="181">
        <f t="shared" si="3"/>
        <v>2.3765356480347206</v>
      </c>
      <c r="N16" s="179">
        <v>98</v>
      </c>
      <c r="O16" s="179">
        <v>65</v>
      </c>
      <c r="P16" s="181">
        <f t="shared" si="4"/>
        <v>0.7343024127079274</v>
      </c>
      <c r="Q16" s="179">
        <v>1633</v>
      </c>
      <c r="R16" s="179">
        <v>457</v>
      </c>
      <c r="S16" s="181">
        <f t="shared" si="5"/>
        <v>1.9040623105265613</v>
      </c>
      <c r="T16" s="179">
        <v>44</v>
      </c>
      <c r="U16" s="179">
        <v>54</v>
      </c>
      <c r="V16" s="182">
        <f t="shared" si="6"/>
        <v>0.85836909871244638</v>
      </c>
      <c r="W16" s="179">
        <v>11</v>
      </c>
      <c r="X16" s="179">
        <v>18</v>
      </c>
      <c r="Y16" s="182">
        <f t="shared" si="7"/>
        <v>0.11858559724018973</v>
      </c>
      <c r="Z16" s="179">
        <v>16</v>
      </c>
      <c r="AA16" s="179">
        <v>18</v>
      </c>
      <c r="AB16" s="182">
        <f t="shared" si="8"/>
        <v>0.23303233323623651</v>
      </c>
    </row>
    <row r="17" spans="1:28" x14ac:dyDescent="0.25">
      <c r="A17" s="44" t="s">
        <v>75</v>
      </c>
      <c r="B17" s="179">
        <v>67</v>
      </c>
      <c r="C17" s="179">
        <v>56</v>
      </c>
      <c r="D17" s="181">
        <f t="shared" si="0"/>
        <v>0.16847716757191711</v>
      </c>
      <c r="E17" s="179">
        <v>39</v>
      </c>
      <c r="F17" s="179">
        <v>47</v>
      </c>
      <c r="G17" s="181">
        <f t="shared" si="1"/>
        <v>0.14811438988264783</v>
      </c>
      <c r="H17" s="179">
        <v>0</v>
      </c>
      <c r="I17" s="179">
        <v>12</v>
      </c>
      <c r="J17" s="181">
        <f t="shared" si="2"/>
        <v>0</v>
      </c>
      <c r="K17" s="179">
        <v>0</v>
      </c>
      <c r="L17" s="179">
        <v>23</v>
      </c>
      <c r="M17" s="181">
        <f t="shared" si="3"/>
        <v>0</v>
      </c>
      <c r="N17" s="179">
        <v>0</v>
      </c>
      <c r="O17" s="179">
        <v>19</v>
      </c>
      <c r="P17" s="181">
        <f t="shared" si="4"/>
        <v>0</v>
      </c>
      <c r="Q17" s="179">
        <v>28</v>
      </c>
      <c r="R17" s="179">
        <v>34</v>
      </c>
      <c r="S17" s="181">
        <f t="shared" si="5"/>
        <v>3.2647730982696702E-2</v>
      </c>
      <c r="T17" s="179">
        <v>0</v>
      </c>
      <c r="U17" s="179">
        <v>17</v>
      </c>
      <c r="V17" s="182">
        <f t="shared" si="6"/>
        <v>0</v>
      </c>
      <c r="W17" s="179">
        <v>0</v>
      </c>
      <c r="X17" s="179">
        <v>17</v>
      </c>
      <c r="Y17" s="182">
        <f t="shared" si="7"/>
        <v>0</v>
      </c>
      <c r="Z17" s="179">
        <v>0</v>
      </c>
      <c r="AA17" s="179">
        <v>17</v>
      </c>
      <c r="AB17" s="182">
        <f t="shared" si="8"/>
        <v>0</v>
      </c>
    </row>
    <row r="18" spans="1:28" x14ac:dyDescent="0.25">
      <c r="A18" s="45" t="s">
        <v>73</v>
      </c>
      <c r="B18" s="179">
        <v>23</v>
      </c>
      <c r="C18" s="179">
        <v>27</v>
      </c>
      <c r="D18" s="181">
        <f t="shared" si="0"/>
        <v>5.7835445584389467E-2</v>
      </c>
      <c r="E18" s="179">
        <v>10</v>
      </c>
      <c r="F18" s="179">
        <v>16</v>
      </c>
      <c r="G18" s="181">
        <f t="shared" si="1"/>
        <v>3.7978048687858416E-2</v>
      </c>
      <c r="H18" s="179">
        <v>0</v>
      </c>
      <c r="I18" s="179">
        <v>12</v>
      </c>
      <c r="J18" s="181">
        <f t="shared" si="2"/>
        <v>0</v>
      </c>
      <c r="K18" s="179">
        <v>0</v>
      </c>
      <c r="L18" s="179">
        <v>23</v>
      </c>
      <c r="M18" s="181">
        <f t="shared" si="3"/>
        <v>0</v>
      </c>
      <c r="N18" s="179">
        <v>0</v>
      </c>
      <c r="O18" s="179">
        <v>19</v>
      </c>
      <c r="P18" s="181">
        <f t="shared" si="4"/>
        <v>0</v>
      </c>
      <c r="Q18" s="179">
        <v>14</v>
      </c>
      <c r="R18" s="179">
        <v>16</v>
      </c>
      <c r="S18" s="181">
        <f t="shared" si="5"/>
        <v>1.6323865491348351E-2</v>
      </c>
      <c r="T18" s="179">
        <v>0</v>
      </c>
      <c r="U18" s="179">
        <v>17</v>
      </c>
      <c r="V18" s="182">
        <f t="shared" si="6"/>
        <v>0</v>
      </c>
      <c r="W18" s="179">
        <v>0</v>
      </c>
      <c r="X18" s="179">
        <v>17</v>
      </c>
      <c r="Y18" s="182">
        <f t="shared" si="7"/>
        <v>0</v>
      </c>
      <c r="Z18" s="179">
        <v>0</v>
      </c>
      <c r="AA18" s="179">
        <v>17</v>
      </c>
      <c r="AB18" s="182">
        <f t="shared" si="8"/>
        <v>0</v>
      </c>
    </row>
    <row r="19" spans="1:28" x14ac:dyDescent="0.25">
      <c r="A19" s="44" t="s">
        <v>136</v>
      </c>
      <c r="B19" s="179">
        <v>108</v>
      </c>
      <c r="C19" s="179">
        <v>87</v>
      </c>
      <c r="D19" s="181">
        <f t="shared" si="0"/>
        <v>0.27157513578756787</v>
      </c>
      <c r="E19" s="179">
        <v>31</v>
      </c>
      <c r="F19" s="179">
        <v>50</v>
      </c>
      <c r="G19" s="181">
        <f t="shared" si="1"/>
        <v>0.11773195093236109</v>
      </c>
      <c r="H19" s="179">
        <v>0</v>
      </c>
      <c r="I19" s="179">
        <v>12</v>
      </c>
      <c r="J19" s="181">
        <f t="shared" si="2"/>
        <v>0</v>
      </c>
      <c r="K19" s="179">
        <v>38</v>
      </c>
      <c r="L19" s="179">
        <v>35</v>
      </c>
      <c r="M19" s="181">
        <f t="shared" si="3"/>
        <v>0.13300199502992543</v>
      </c>
      <c r="N19" s="179">
        <v>25</v>
      </c>
      <c r="O19" s="179">
        <v>27</v>
      </c>
      <c r="P19" s="181">
        <f t="shared" si="4"/>
        <v>0.18732204405814476</v>
      </c>
      <c r="Q19" s="179">
        <v>209</v>
      </c>
      <c r="R19" s="179">
        <v>96</v>
      </c>
      <c r="S19" s="181">
        <f t="shared" si="5"/>
        <v>0.24369199197798608</v>
      </c>
      <c r="T19" s="179">
        <v>0</v>
      </c>
      <c r="U19" s="179">
        <v>17</v>
      </c>
      <c r="V19" s="182">
        <f t="shared" si="6"/>
        <v>0</v>
      </c>
      <c r="W19" s="179">
        <v>47</v>
      </c>
      <c r="X19" s="179">
        <v>72</v>
      </c>
      <c r="Y19" s="182">
        <f t="shared" si="7"/>
        <v>0.50668391548081071</v>
      </c>
      <c r="Z19" s="179">
        <v>0</v>
      </c>
      <c r="AA19" s="179">
        <v>17</v>
      </c>
      <c r="AB19" s="182">
        <f t="shared" si="8"/>
        <v>0</v>
      </c>
    </row>
    <row r="20" spans="1:28" x14ac:dyDescent="0.25">
      <c r="A20" s="46" t="s">
        <v>73</v>
      </c>
      <c r="B20" s="179">
        <v>76</v>
      </c>
      <c r="C20" s="179">
        <v>73</v>
      </c>
      <c r="D20" s="181">
        <f t="shared" si="0"/>
        <v>0.19110842888754778</v>
      </c>
      <c r="E20" s="179">
        <v>0</v>
      </c>
      <c r="F20" s="179">
        <v>23</v>
      </c>
      <c r="G20" s="181">
        <f t="shared" si="1"/>
        <v>0</v>
      </c>
      <c r="H20" s="179">
        <v>0</v>
      </c>
      <c r="I20" s="179">
        <v>12</v>
      </c>
      <c r="J20" s="181">
        <f t="shared" si="2"/>
        <v>0</v>
      </c>
      <c r="K20" s="179">
        <v>23</v>
      </c>
      <c r="L20" s="179">
        <v>22</v>
      </c>
      <c r="M20" s="181">
        <f t="shared" si="3"/>
        <v>8.0501207518112766E-2</v>
      </c>
      <c r="N20" s="179">
        <v>12</v>
      </c>
      <c r="O20" s="179">
        <v>18</v>
      </c>
      <c r="P20" s="181">
        <f t="shared" si="4"/>
        <v>8.9914581147909484E-2</v>
      </c>
      <c r="Q20" s="179">
        <v>89</v>
      </c>
      <c r="R20" s="179">
        <v>57</v>
      </c>
      <c r="S20" s="181">
        <f t="shared" si="5"/>
        <v>0.10377314490928595</v>
      </c>
      <c r="T20" s="179">
        <v>0</v>
      </c>
      <c r="U20" s="179">
        <v>17</v>
      </c>
      <c r="V20" s="182">
        <f t="shared" si="6"/>
        <v>0</v>
      </c>
      <c r="W20" s="179">
        <v>0</v>
      </c>
      <c r="X20" s="179">
        <v>17</v>
      </c>
      <c r="Y20" s="182">
        <f t="shared" si="7"/>
        <v>0</v>
      </c>
      <c r="Z20" s="179">
        <v>0</v>
      </c>
      <c r="AA20" s="179">
        <v>17</v>
      </c>
      <c r="AB20" s="182">
        <f t="shared" si="8"/>
        <v>0</v>
      </c>
    </row>
    <row r="21" spans="1:28" x14ac:dyDescent="0.25">
      <c r="A21" s="44" t="s">
        <v>76</v>
      </c>
      <c r="B21" s="179">
        <v>0</v>
      </c>
      <c r="C21" s="179">
        <v>26</v>
      </c>
      <c r="D21" s="181">
        <f t="shared" si="0"/>
        <v>0</v>
      </c>
      <c r="E21" s="179">
        <v>104</v>
      </c>
      <c r="F21" s="179">
        <v>109</v>
      </c>
      <c r="G21" s="181">
        <f t="shared" si="1"/>
        <v>0.39497170635372753</v>
      </c>
      <c r="H21" s="179">
        <v>0</v>
      </c>
      <c r="I21" s="179">
        <v>12</v>
      </c>
      <c r="J21" s="181">
        <f t="shared" si="2"/>
        <v>0</v>
      </c>
      <c r="K21" s="179">
        <v>37</v>
      </c>
      <c r="L21" s="179">
        <v>44</v>
      </c>
      <c r="M21" s="181">
        <f t="shared" si="3"/>
        <v>0.12950194252913794</v>
      </c>
      <c r="N21" s="179">
        <v>14</v>
      </c>
      <c r="O21" s="179">
        <v>21</v>
      </c>
      <c r="P21" s="181">
        <f t="shared" si="4"/>
        <v>0.10490034467256107</v>
      </c>
      <c r="Q21" s="179">
        <v>836</v>
      </c>
      <c r="R21" s="179">
        <v>351</v>
      </c>
      <c r="S21" s="181">
        <f t="shared" si="5"/>
        <v>0.97476796791194431</v>
      </c>
      <c r="T21" s="179">
        <v>0</v>
      </c>
      <c r="U21" s="179">
        <v>17</v>
      </c>
      <c r="V21" s="182">
        <f t="shared" si="6"/>
        <v>0</v>
      </c>
      <c r="W21" s="179">
        <v>23</v>
      </c>
      <c r="X21" s="179">
        <v>36</v>
      </c>
      <c r="Y21" s="182">
        <f t="shared" si="7"/>
        <v>0.2479517033203967</v>
      </c>
      <c r="Z21" s="179">
        <v>0</v>
      </c>
      <c r="AA21" s="179">
        <v>17</v>
      </c>
      <c r="AB21" s="182">
        <f t="shared" si="8"/>
        <v>0</v>
      </c>
    </row>
    <row r="22" spans="1:28" x14ac:dyDescent="0.25">
      <c r="A22" s="46" t="s">
        <v>73</v>
      </c>
      <c r="B22" s="179">
        <v>0</v>
      </c>
      <c r="C22" s="179">
        <v>26</v>
      </c>
      <c r="D22" s="181">
        <f t="shared" si="0"/>
        <v>0</v>
      </c>
      <c r="E22" s="179">
        <v>72</v>
      </c>
      <c r="F22" s="179">
        <v>75</v>
      </c>
      <c r="G22" s="181">
        <f t="shared" si="1"/>
        <v>0.27344195055258064</v>
      </c>
      <c r="H22" s="179">
        <v>0</v>
      </c>
      <c r="I22" s="179">
        <v>12</v>
      </c>
      <c r="J22" s="181">
        <f t="shared" si="2"/>
        <v>0</v>
      </c>
      <c r="K22" s="179">
        <v>29</v>
      </c>
      <c r="L22" s="179">
        <v>38</v>
      </c>
      <c r="M22" s="181">
        <f t="shared" si="3"/>
        <v>0.10150152252283784</v>
      </c>
      <c r="N22" s="179">
        <v>0</v>
      </c>
      <c r="O22" s="179">
        <v>19</v>
      </c>
      <c r="P22" s="181">
        <f t="shared" si="4"/>
        <v>0</v>
      </c>
      <c r="Q22" s="179">
        <v>445</v>
      </c>
      <c r="R22" s="179">
        <v>231</v>
      </c>
      <c r="S22" s="181">
        <f t="shared" si="5"/>
        <v>0.51886572454642976</v>
      </c>
      <c r="T22" s="179">
        <v>0</v>
      </c>
      <c r="U22" s="179">
        <v>17</v>
      </c>
      <c r="V22" s="182">
        <f t="shared" si="6"/>
        <v>0</v>
      </c>
      <c r="W22" s="179">
        <v>0</v>
      </c>
      <c r="X22" s="179">
        <v>17</v>
      </c>
      <c r="Y22" s="182">
        <f t="shared" si="7"/>
        <v>0</v>
      </c>
      <c r="Z22" s="179">
        <v>0</v>
      </c>
      <c r="AA22" s="179">
        <v>17</v>
      </c>
      <c r="AB22" s="182">
        <f t="shared" si="8"/>
        <v>0</v>
      </c>
    </row>
    <row r="23" spans="1:28" x14ac:dyDescent="0.25">
      <c r="A23" s="44" t="s">
        <v>137</v>
      </c>
      <c r="B23" s="179">
        <v>11</v>
      </c>
      <c r="C23" s="179">
        <v>19</v>
      </c>
      <c r="D23" s="181">
        <f t="shared" si="0"/>
        <v>2.7660430496881914E-2</v>
      </c>
      <c r="E23" s="179">
        <v>46</v>
      </c>
      <c r="F23" s="179">
        <v>66</v>
      </c>
      <c r="G23" s="181">
        <f t="shared" si="1"/>
        <v>0.17469902396414871</v>
      </c>
      <c r="H23" s="179">
        <v>0</v>
      </c>
      <c r="I23" s="179">
        <v>12</v>
      </c>
      <c r="J23" s="181">
        <f t="shared" si="2"/>
        <v>0</v>
      </c>
      <c r="K23" s="179">
        <v>13</v>
      </c>
      <c r="L23" s="179">
        <v>20</v>
      </c>
      <c r="M23" s="181">
        <f t="shared" si="3"/>
        <v>4.5500682510237651E-2</v>
      </c>
      <c r="N23" s="179">
        <v>11</v>
      </c>
      <c r="O23" s="179">
        <v>16</v>
      </c>
      <c r="P23" s="181">
        <f t="shared" si="4"/>
        <v>8.2421699385583691E-2</v>
      </c>
      <c r="Q23" s="179">
        <v>450</v>
      </c>
      <c r="R23" s="179">
        <v>454</v>
      </c>
      <c r="S23" s="181">
        <f t="shared" si="5"/>
        <v>0.5246956765076255</v>
      </c>
      <c r="T23" s="179">
        <v>0</v>
      </c>
      <c r="U23" s="179">
        <v>17</v>
      </c>
      <c r="V23" s="182">
        <f t="shared" si="6"/>
        <v>0</v>
      </c>
      <c r="W23" s="179">
        <v>0</v>
      </c>
      <c r="X23" s="179">
        <v>17</v>
      </c>
      <c r="Y23" s="182">
        <f t="shared" si="7"/>
        <v>0</v>
      </c>
      <c r="Z23" s="179">
        <v>0</v>
      </c>
      <c r="AA23" s="179">
        <v>17</v>
      </c>
      <c r="AB23" s="182">
        <f t="shared" si="8"/>
        <v>0</v>
      </c>
    </row>
    <row r="24" spans="1:28" x14ac:dyDescent="0.25">
      <c r="A24" s="46" t="s">
        <v>73</v>
      </c>
      <c r="B24" s="179">
        <v>11</v>
      </c>
      <c r="C24" s="179">
        <v>26</v>
      </c>
      <c r="D24" s="181">
        <f t="shared" si="0"/>
        <v>2.7660430496881914E-2</v>
      </c>
      <c r="E24" s="179">
        <v>11</v>
      </c>
      <c r="F24" s="179">
        <v>50</v>
      </c>
      <c r="G24" s="181">
        <f t="shared" si="1"/>
        <v>4.177585355664426E-2</v>
      </c>
      <c r="H24" s="179">
        <v>0</v>
      </c>
      <c r="I24" s="179">
        <v>12</v>
      </c>
      <c r="J24" s="181">
        <f t="shared" si="2"/>
        <v>0</v>
      </c>
      <c r="K24" s="179">
        <v>13</v>
      </c>
      <c r="L24" s="179">
        <v>23</v>
      </c>
      <c r="M24" s="181">
        <f t="shared" si="3"/>
        <v>4.5500682510237651E-2</v>
      </c>
      <c r="N24" s="179">
        <v>0</v>
      </c>
      <c r="O24" s="179">
        <v>16</v>
      </c>
      <c r="P24" s="181">
        <f t="shared" si="4"/>
        <v>0</v>
      </c>
      <c r="Q24" s="179">
        <v>319</v>
      </c>
      <c r="R24" s="179">
        <v>135</v>
      </c>
      <c r="S24" s="181">
        <f t="shared" si="5"/>
        <v>0.37195093512429461</v>
      </c>
      <c r="T24" s="179">
        <v>0</v>
      </c>
      <c r="U24" s="179">
        <v>17</v>
      </c>
      <c r="V24" s="182">
        <f t="shared" si="6"/>
        <v>0</v>
      </c>
      <c r="W24" s="179">
        <v>0</v>
      </c>
      <c r="X24" s="179">
        <v>17</v>
      </c>
      <c r="Y24" s="182">
        <f t="shared" si="7"/>
        <v>0</v>
      </c>
      <c r="Z24" s="179">
        <v>0</v>
      </c>
      <c r="AA24" s="179">
        <v>17</v>
      </c>
      <c r="AB24" s="182">
        <f t="shared" si="8"/>
        <v>0</v>
      </c>
    </row>
    <row r="25" spans="1:28" x14ac:dyDescent="0.25">
      <c r="A25" s="44" t="s">
        <v>77</v>
      </c>
      <c r="B25" s="179">
        <v>120</v>
      </c>
      <c r="C25" s="179">
        <v>92</v>
      </c>
      <c r="D25" s="181">
        <f t="shared" si="0"/>
        <v>0.30175015087507545</v>
      </c>
      <c r="E25" s="179">
        <v>93</v>
      </c>
      <c r="F25" s="179">
        <v>112</v>
      </c>
      <c r="G25" s="181">
        <f t="shared" si="1"/>
        <v>0.35319585279708327</v>
      </c>
      <c r="H25" s="179">
        <v>0</v>
      </c>
      <c r="I25" s="179">
        <v>12</v>
      </c>
      <c r="J25" s="181">
        <f t="shared" si="2"/>
        <v>0</v>
      </c>
      <c r="K25" s="179">
        <v>8</v>
      </c>
      <c r="L25" s="179">
        <v>15</v>
      </c>
      <c r="M25" s="181">
        <f t="shared" si="3"/>
        <v>2.8000420006300094E-2</v>
      </c>
      <c r="N25" s="179">
        <v>11</v>
      </c>
      <c r="O25" s="179">
        <v>16</v>
      </c>
      <c r="P25" s="181">
        <f t="shared" si="4"/>
        <v>8.2421699385583691E-2</v>
      </c>
      <c r="Q25" s="179">
        <v>3740</v>
      </c>
      <c r="R25" s="179">
        <v>469</v>
      </c>
      <c r="S25" s="181">
        <f t="shared" si="5"/>
        <v>4.3608040669744881</v>
      </c>
      <c r="T25" s="179">
        <v>0</v>
      </c>
      <c r="U25" s="179">
        <v>17</v>
      </c>
      <c r="V25" s="182">
        <f t="shared" si="6"/>
        <v>0</v>
      </c>
      <c r="W25" s="179">
        <v>23</v>
      </c>
      <c r="X25" s="179">
        <v>26</v>
      </c>
      <c r="Y25" s="182">
        <f t="shared" si="7"/>
        <v>0.2479517033203967</v>
      </c>
      <c r="Z25" s="179">
        <v>0</v>
      </c>
      <c r="AA25" s="179">
        <v>17</v>
      </c>
      <c r="AB25" s="182">
        <f t="shared" si="8"/>
        <v>0</v>
      </c>
    </row>
    <row r="26" spans="1:28" x14ac:dyDescent="0.25">
      <c r="A26" s="46" t="s">
        <v>73</v>
      </c>
      <c r="B26" s="179">
        <v>9</v>
      </c>
      <c r="C26" s="179">
        <v>16</v>
      </c>
      <c r="D26" s="181">
        <f t="shared" si="0"/>
        <v>2.2631261315630657E-2</v>
      </c>
      <c r="E26" s="179">
        <v>0</v>
      </c>
      <c r="F26" s="179">
        <v>23</v>
      </c>
      <c r="G26" s="181">
        <f t="shared" si="1"/>
        <v>0</v>
      </c>
      <c r="H26" s="179">
        <v>0</v>
      </c>
      <c r="I26" s="179">
        <v>12</v>
      </c>
      <c r="J26" s="181">
        <f t="shared" si="2"/>
        <v>0</v>
      </c>
      <c r="K26" s="179">
        <v>8</v>
      </c>
      <c r="L26" s="179">
        <v>15</v>
      </c>
      <c r="M26" s="181">
        <f t="shared" si="3"/>
        <v>2.8000420006300094E-2</v>
      </c>
      <c r="N26" s="179">
        <v>1</v>
      </c>
      <c r="O26" s="179">
        <v>2</v>
      </c>
      <c r="P26" s="181">
        <f t="shared" si="4"/>
        <v>7.49288176232579E-3</v>
      </c>
      <c r="Q26" s="179">
        <v>1649</v>
      </c>
      <c r="R26" s="179">
        <v>254</v>
      </c>
      <c r="S26" s="181">
        <f t="shared" si="5"/>
        <v>1.9227181568023881</v>
      </c>
      <c r="T26" s="179">
        <v>0</v>
      </c>
      <c r="U26" s="179">
        <v>17</v>
      </c>
      <c r="V26" s="182">
        <f t="shared" si="6"/>
        <v>0</v>
      </c>
      <c r="W26" s="179">
        <v>18</v>
      </c>
      <c r="X26" s="179">
        <v>25</v>
      </c>
      <c r="Y26" s="182">
        <f t="shared" si="7"/>
        <v>0.19404915912031048</v>
      </c>
      <c r="Z26" s="179">
        <v>0</v>
      </c>
      <c r="AA26" s="179">
        <v>17</v>
      </c>
      <c r="AB26" s="182">
        <f t="shared" si="8"/>
        <v>0</v>
      </c>
    </row>
    <row r="27" spans="1:28" x14ac:dyDescent="0.25">
      <c r="A27" s="44" t="s">
        <v>78</v>
      </c>
      <c r="B27" s="179">
        <v>94</v>
      </c>
      <c r="C27" s="179">
        <v>142</v>
      </c>
      <c r="D27" s="181">
        <f t="shared" si="0"/>
        <v>0.23637095151880907</v>
      </c>
      <c r="E27" s="179">
        <v>99</v>
      </c>
      <c r="F27" s="179">
        <v>122</v>
      </c>
      <c r="G27" s="181">
        <f t="shared" si="1"/>
        <v>0.37598268200979834</v>
      </c>
      <c r="H27" s="179">
        <v>0</v>
      </c>
      <c r="I27" s="179">
        <v>12</v>
      </c>
      <c r="J27" s="181">
        <f t="shared" si="2"/>
        <v>0</v>
      </c>
      <c r="K27" s="179">
        <v>81</v>
      </c>
      <c r="L27" s="179">
        <v>96</v>
      </c>
      <c r="M27" s="181">
        <f t="shared" si="3"/>
        <v>0.28350425256378847</v>
      </c>
      <c r="N27" s="179">
        <v>0</v>
      </c>
      <c r="O27" s="179">
        <v>19</v>
      </c>
      <c r="P27" s="181">
        <f t="shared" si="4"/>
        <v>0</v>
      </c>
      <c r="Q27" s="179">
        <v>863</v>
      </c>
      <c r="R27" s="179">
        <v>321</v>
      </c>
      <c r="S27" s="181">
        <f t="shared" si="5"/>
        <v>1.006249708502402</v>
      </c>
      <c r="T27" s="179">
        <v>0</v>
      </c>
      <c r="U27" s="179">
        <v>17</v>
      </c>
      <c r="V27" s="182">
        <f t="shared" si="6"/>
        <v>0</v>
      </c>
      <c r="W27" s="179">
        <v>366</v>
      </c>
      <c r="X27" s="179">
        <v>423</v>
      </c>
      <c r="Y27" s="182">
        <f t="shared" si="7"/>
        <v>3.9456662354463128</v>
      </c>
      <c r="Z27" s="179">
        <v>0</v>
      </c>
      <c r="AA27" s="179">
        <v>17</v>
      </c>
      <c r="AB27" s="182">
        <f t="shared" si="8"/>
        <v>0</v>
      </c>
    </row>
    <row r="28" spans="1:28" x14ac:dyDescent="0.25">
      <c r="A28" s="46" t="s">
        <v>73</v>
      </c>
      <c r="B28" s="179">
        <v>72</v>
      </c>
      <c r="C28" s="179">
        <v>110</v>
      </c>
      <c r="D28" s="181">
        <f t="shared" si="0"/>
        <v>0.18105009052504525</v>
      </c>
      <c r="E28" s="179">
        <v>0</v>
      </c>
      <c r="F28" s="179">
        <v>23</v>
      </c>
      <c r="G28" s="181">
        <f t="shared" si="1"/>
        <v>0</v>
      </c>
      <c r="H28" s="179">
        <v>0</v>
      </c>
      <c r="I28" s="179">
        <v>12</v>
      </c>
      <c r="J28" s="181">
        <f t="shared" si="2"/>
        <v>0</v>
      </c>
      <c r="K28" s="179">
        <v>20</v>
      </c>
      <c r="L28" s="179">
        <v>25</v>
      </c>
      <c r="M28" s="181">
        <f t="shared" si="3"/>
        <v>7.0001050015750244E-2</v>
      </c>
      <c r="N28" s="179">
        <v>0</v>
      </c>
      <c r="O28" s="179">
        <v>19</v>
      </c>
      <c r="P28" s="181">
        <f t="shared" si="4"/>
        <v>0</v>
      </c>
      <c r="Q28" s="179">
        <v>480</v>
      </c>
      <c r="R28" s="179">
        <v>215</v>
      </c>
      <c r="S28" s="181">
        <f t="shared" si="5"/>
        <v>0.55967538827480057</v>
      </c>
      <c r="T28" s="179">
        <v>0</v>
      </c>
      <c r="U28" s="179">
        <v>17</v>
      </c>
      <c r="V28" s="182">
        <f t="shared" si="6"/>
        <v>0</v>
      </c>
      <c r="W28" s="179">
        <v>0</v>
      </c>
      <c r="X28" s="179">
        <v>17</v>
      </c>
      <c r="Y28" s="182">
        <f t="shared" si="7"/>
        <v>0</v>
      </c>
      <c r="Z28" s="179">
        <v>0</v>
      </c>
      <c r="AA28" s="179">
        <v>17</v>
      </c>
      <c r="AB28" s="182">
        <f t="shared" si="8"/>
        <v>0</v>
      </c>
    </row>
    <row r="29" spans="1:28" x14ac:dyDescent="0.25">
      <c r="A29" s="44" t="s">
        <v>79</v>
      </c>
      <c r="B29" s="179">
        <v>32</v>
      </c>
      <c r="C29" s="179">
        <v>46</v>
      </c>
      <c r="D29" s="181">
        <f t="shared" si="0"/>
        <v>8.0466706900020113E-2</v>
      </c>
      <c r="E29" s="179">
        <v>172</v>
      </c>
      <c r="F29" s="179">
        <v>207</v>
      </c>
      <c r="G29" s="181">
        <f t="shared" si="1"/>
        <v>0.65322243743116482</v>
      </c>
      <c r="H29" s="179">
        <v>0</v>
      </c>
      <c r="I29" s="179">
        <v>12</v>
      </c>
      <c r="J29" s="181">
        <f t="shared" si="2"/>
        <v>0</v>
      </c>
      <c r="K29" s="179">
        <v>87</v>
      </c>
      <c r="L29" s="179">
        <v>109</v>
      </c>
      <c r="M29" s="181">
        <f t="shared" si="3"/>
        <v>0.30450456756851352</v>
      </c>
      <c r="N29" s="179">
        <v>51</v>
      </c>
      <c r="O29" s="179">
        <v>57</v>
      </c>
      <c r="P29" s="181">
        <f t="shared" si="4"/>
        <v>0.38213696987861534</v>
      </c>
      <c r="Q29" s="179">
        <v>1414</v>
      </c>
      <c r="R29" s="179">
        <v>415</v>
      </c>
      <c r="S29" s="181">
        <f t="shared" si="5"/>
        <v>1.6487104146261835</v>
      </c>
      <c r="T29" s="179">
        <v>8</v>
      </c>
      <c r="U29" s="179">
        <v>13</v>
      </c>
      <c r="V29" s="182">
        <f t="shared" si="6"/>
        <v>0.15606710885680844</v>
      </c>
      <c r="W29" s="179">
        <v>122</v>
      </c>
      <c r="X29" s="179">
        <v>130</v>
      </c>
      <c r="Y29" s="182">
        <f t="shared" si="7"/>
        <v>1.3152220784821045</v>
      </c>
      <c r="Z29" s="179">
        <v>0</v>
      </c>
      <c r="AA29" s="179">
        <v>17</v>
      </c>
      <c r="AB29" s="182">
        <f t="shared" si="8"/>
        <v>0</v>
      </c>
    </row>
    <row r="30" spans="1:28" x14ac:dyDescent="0.25">
      <c r="A30" s="46" t="s">
        <v>73</v>
      </c>
      <c r="B30" s="179">
        <v>0</v>
      </c>
      <c r="C30" s="179">
        <v>26</v>
      </c>
      <c r="D30" s="181">
        <f t="shared" si="0"/>
        <v>0</v>
      </c>
      <c r="E30" s="179">
        <v>77</v>
      </c>
      <c r="F30" s="179">
        <v>104</v>
      </c>
      <c r="G30" s="181">
        <f t="shared" si="1"/>
        <v>0.29243097489650982</v>
      </c>
      <c r="H30" s="179">
        <v>0</v>
      </c>
      <c r="I30" s="179">
        <v>12</v>
      </c>
      <c r="J30" s="181">
        <f t="shared" si="2"/>
        <v>0</v>
      </c>
      <c r="K30" s="179">
        <v>33</v>
      </c>
      <c r="L30" s="179">
        <v>44</v>
      </c>
      <c r="M30" s="181">
        <f t="shared" si="3"/>
        <v>0.11550173252598789</v>
      </c>
      <c r="N30" s="179">
        <v>22</v>
      </c>
      <c r="O30" s="179">
        <v>33</v>
      </c>
      <c r="P30" s="181">
        <f t="shared" si="4"/>
        <v>0.16484339877116738</v>
      </c>
      <c r="Q30" s="179">
        <v>519</v>
      </c>
      <c r="R30" s="179">
        <v>201</v>
      </c>
      <c r="S30" s="181">
        <f t="shared" si="5"/>
        <v>0.60514901357212825</v>
      </c>
      <c r="T30" s="179">
        <v>0</v>
      </c>
      <c r="U30" s="179">
        <v>17</v>
      </c>
      <c r="V30" s="182">
        <f t="shared" si="6"/>
        <v>0</v>
      </c>
      <c r="W30" s="179">
        <v>0</v>
      </c>
      <c r="X30" s="179">
        <v>17</v>
      </c>
      <c r="Y30" s="182">
        <f t="shared" si="7"/>
        <v>0</v>
      </c>
      <c r="Z30" s="179">
        <v>0</v>
      </c>
      <c r="AA30" s="179">
        <v>17</v>
      </c>
      <c r="AB30" s="182">
        <f t="shared" si="8"/>
        <v>0</v>
      </c>
    </row>
  </sheetData>
  <sheetProtection sheet="1" objects="1" scenarios="1"/>
  <mergeCells count="9">
    <mergeCell ref="Q3:S3"/>
    <mergeCell ref="T3:V3"/>
    <mergeCell ref="W3:Y3"/>
    <mergeCell ref="Z3:AB3"/>
    <mergeCell ref="B3:D3"/>
    <mergeCell ref="E3:G3"/>
    <mergeCell ref="H3:J3"/>
    <mergeCell ref="K3:M3"/>
    <mergeCell ref="N3:P3"/>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3"/>
  <sheetViews>
    <sheetView view="pageBreakPreview" topLeftCell="A8" zoomScaleNormal="100" zoomScaleSheetLayoutView="100" workbookViewId="0">
      <selection activeCell="H45" sqref="H45"/>
    </sheetView>
  </sheetViews>
  <sheetFormatPr defaultRowHeight="15" x14ac:dyDescent="0.25"/>
  <cols>
    <col min="1" max="1" width="27.28515625" style="28" customWidth="1"/>
    <col min="2" max="2" width="9.7109375" style="28" bestFit="1" customWidth="1"/>
    <col min="3" max="3" width="9.28515625" style="28" bestFit="1" customWidth="1"/>
    <col min="4" max="4" width="11.28515625" style="28" bestFit="1" customWidth="1"/>
    <col min="5" max="5" width="9.140625" style="28"/>
    <col min="6" max="6" width="23.85546875" style="28" customWidth="1"/>
    <col min="7" max="7" width="13.42578125" style="28" bestFit="1" customWidth="1"/>
    <col min="8" max="9" width="9.28515625" style="28" bestFit="1" customWidth="1"/>
    <col min="10" max="256" width="9.140625" style="28"/>
    <col min="257" max="257" width="27.28515625" style="28" customWidth="1"/>
    <col min="258" max="258" width="8.7109375" style="28" bestFit="1" customWidth="1"/>
    <col min="259" max="259" width="9.140625" style="28"/>
    <col min="260" max="260" width="11.140625" style="28" bestFit="1" customWidth="1"/>
    <col min="261" max="261" width="9.140625" style="28"/>
    <col min="262" max="262" width="23.85546875" style="28" customWidth="1"/>
    <col min="263" max="512" width="9.140625" style="28"/>
    <col min="513" max="513" width="27.28515625" style="28" customWidth="1"/>
    <col min="514" max="514" width="8.7109375" style="28" bestFit="1" customWidth="1"/>
    <col min="515" max="515" width="9.140625" style="28"/>
    <col min="516" max="516" width="11.140625" style="28" bestFit="1" customWidth="1"/>
    <col min="517" max="517" width="9.140625" style="28"/>
    <col min="518" max="518" width="23.85546875" style="28" customWidth="1"/>
    <col min="519" max="768" width="9.140625" style="28"/>
    <col min="769" max="769" width="27.28515625" style="28" customWidth="1"/>
    <col min="770" max="770" width="8.7109375" style="28" bestFit="1" customWidth="1"/>
    <col min="771" max="771" width="9.140625" style="28"/>
    <col min="772" max="772" width="11.140625" style="28" bestFit="1" customWidth="1"/>
    <col min="773" max="773" width="9.140625" style="28"/>
    <col min="774" max="774" width="23.85546875" style="28" customWidth="1"/>
    <col min="775" max="1024" width="9.140625" style="28"/>
    <col min="1025" max="1025" width="27.28515625" style="28" customWidth="1"/>
    <col min="1026" max="1026" width="8.7109375" style="28" bestFit="1" customWidth="1"/>
    <col min="1027" max="1027" width="9.140625" style="28"/>
    <col min="1028" max="1028" width="11.140625" style="28" bestFit="1" customWidth="1"/>
    <col min="1029" max="1029" width="9.140625" style="28"/>
    <col min="1030" max="1030" width="23.85546875" style="28" customWidth="1"/>
    <col min="1031" max="1280" width="9.140625" style="28"/>
    <col min="1281" max="1281" width="27.28515625" style="28" customWidth="1"/>
    <col min="1282" max="1282" width="8.7109375" style="28" bestFit="1" customWidth="1"/>
    <col min="1283" max="1283" width="9.140625" style="28"/>
    <col min="1284" max="1284" width="11.140625" style="28" bestFit="1" customWidth="1"/>
    <col min="1285" max="1285" width="9.140625" style="28"/>
    <col min="1286" max="1286" width="23.85546875" style="28" customWidth="1"/>
    <col min="1287" max="1536" width="9.140625" style="28"/>
    <col min="1537" max="1537" width="27.28515625" style="28" customWidth="1"/>
    <col min="1538" max="1538" width="8.7109375" style="28" bestFit="1" customWidth="1"/>
    <col min="1539" max="1539" width="9.140625" style="28"/>
    <col min="1540" max="1540" width="11.140625" style="28" bestFit="1" customWidth="1"/>
    <col min="1541" max="1541" width="9.140625" style="28"/>
    <col min="1542" max="1542" width="23.85546875" style="28" customWidth="1"/>
    <col min="1543" max="1792" width="9.140625" style="28"/>
    <col min="1793" max="1793" width="27.28515625" style="28" customWidth="1"/>
    <col min="1794" max="1794" width="8.7109375" style="28" bestFit="1" customWidth="1"/>
    <col min="1795" max="1795" width="9.140625" style="28"/>
    <col min="1796" max="1796" width="11.140625" style="28" bestFit="1" customWidth="1"/>
    <col min="1797" max="1797" width="9.140625" style="28"/>
    <col min="1798" max="1798" width="23.85546875" style="28" customWidth="1"/>
    <col min="1799" max="2048" width="9.140625" style="28"/>
    <col min="2049" max="2049" width="27.28515625" style="28" customWidth="1"/>
    <col min="2050" max="2050" width="8.7109375" style="28" bestFit="1" customWidth="1"/>
    <col min="2051" max="2051" width="9.140625" style="28"/>
    <col min="2052" max="2052" width="11.140625" style="28" bestFit="1" customWidth="1"/>
    <col min="2053" max="2053" width="9.140625" style="28"/>
    <col min="2054" max="2054" width="23.85546875" style="28" customWidth="1"/>
    <col min="2055" max="2304" width="9.140625" style="28"/>
    <col min="2305" max="2305" width="27.28515625" style="28" customWidth="1"/>
    <col min="2306" max="2306" width="8.7109375" style="28" bestFit="1" customWidth="1"/>
    <col min="2307" max="2307" width="9.140625" style="28"/>
    <col min="2308" max="2308" width="11.140625" style="28" bestFit="1" customWidth="1"/>
    <col min="2309" max="2309" width="9.140625" style="28"/>
    <col min="2310" max="2310" width="23.85546875" style="28" customWidth="1"/>
    <col min="2311" max="2560" width="9.140625" style="28"/>
    <col min="2561" max="2561" width="27.28515625" style="28" customWidth="1"/>
    <col min="2562" max="2562" width="8.7109375" style="28" bestFit="1" customWidth="1"/>
    <col min="2563" max="2563" width="9.140625" style="28"/>
    <col min="2564" max="2564" width="11.140625" style="28" bestFit="1" customWidth="1"/>
    <col min="2565" max="2565" width="9.140625" style="28"/>
    <col min="2566" max="2566" width="23.85546875" style="28" customWidth="1"/>
    <col min="2567" max="2816" width="9.140625" style="28"/>
    <col min="2817" max="2817" width="27.28515625" style="28" customWidth="1"/>
    <col min="2818" max="2818" width="8.7109375" style="28" bestFit="1" customWidth="1"/>
    <col min="2819" max="2819" width="9.140625" style="28"/>
    <col min="2820" max="2820" width="11.140625" style="28" bestFit="1" customWidth="1"/>
    <col min="2821" max="2821" width="9.140625" style="28"/>
    <col min="2822" max="2822" width="23.85546875" style="28" customWidth="1"/>
    <col min="2823" max="3072" width="9.140625" style="28"/>
    <col min="3073" max="3073" width="27.28515625" style="28" customWidth="1"/>
    <col min="3074" max="3074" width="8.7109375" style="28" bestFit="1" customWidth="1"/>
    <col min="3075" max="3075" width="9.140625" style="28"/>
    <col min="3076" max="3076" width="11.140625" style="28" bestFit="1" customWidth="1"/>
    <col min="3077" max="3077" width="9.140625" style="28"/>
    <col min="3078" max="3078" width="23.85546875" style="28" customWidth="1"/>
    <col min="3079" max="3328" width="9.140625" style="28"/>
    <col min="3329" max="3329" width="27.28515625" style="28" customWidth="1"/>
    <col min="3330" max="3330" width="8.7109375" style="28" bestFit="1" customWidth="1"/>
    <col min="3331" max="3331" width="9.140625" style="28"/>
    <col min="3332" max="3332" width="11.140625" style="28" bestFit="1" customWidth="1"/>
    <col min="3333" max="3333" width="9.140625" style="28"/>
    <col min="3334" max="3334" width="23.85546875" style="28" customWidth="1"/>
    <col min="3335" max="3584" width="9.140625" style="28"/>
    <col min="3585" max="3585" width="27.28515625" style="28" customWidth="1"/>
    <col min="3586" max="3586" width="8.7109375" style="28" bestFit="1" customWidth="1"/>
    <col min="3587" max="3587" width="9.140625" style="28"/>
    <col min="3588" max="3588" width="11.140625" style="28" bestFit="1" customWidth="1"/>
    <col min="3589" max="3589" width="9.140625" style="28"/>
    <col min="3590" max="3590" width="23.85546875" style="28" customWidth="1"/>
    <col min="3591" max="3840" width="9.140625" style="28"/>
    <col min="3841" max="3841" width="27.28515625" style="28" customWidth="1"/>
    <col min="3842" max="3842" width="8.7109375" style="28" bestFit="1" customWidth="1"/>
    <col min="3843" max="3843" width="9.140625" style="28"/>
    <col min="3844" max="3844" width="11.140625" style="28" bestFit="1" customWidth="1"/>
    <col min="3845" max="3845" width="9.140625" style="28"/>
    <col min="3846" max="3846" width="23.85546875" style="28" customWidth="1"/>
    <col min="3847" max="4096" width="9.140625" style="28"/>
    <col min="4097" max="4097" width="27.28515625" style="28" customWidth="1"/>
    <col min="4098" max="4098" width="8.7109375" style="28" bestFit="1" customWidth="1"/>
    <col min="4099" max="4099" width="9.140625" style="28"/>
    <col min="4100" max="4100" width="11.140625" style="28" bestFit="1" customWidth="1"/>
    <col min="4101" max="4101" width="9.140625" style="28"/>
    <col min="4102" max="4102" width="23.85546875" style="28" customWidth="1"/>
    <col min="4103" max="4352" width="9.140625" style="28"/>
    <col min="4353" max="4353" width="27.28515625" style="28" customWidth="1"/>
    <col min="4354" max="4354" width="8.7109375" style="28" bestFit="1" customWidth="1"/>
    <col min="4355" max="4355" width="9.140625" style="28"/>
    <col min="4356" max="4356" width="11.140625" style="28" bestFit="1" customWidth="1"/>
    <col min="4357" max="4357" width="9.140625" style="28"/>
    <col min="4358" max="4358" width="23.85546875" style="28" customWidth="1"/>
    <col min="4359" max="4608" width="9.140625" style="28"/>
    <col min="4609" max="4609" width="27.28515625" style="28" customWidth="1"/>
    <col min="4610" max="4610" width="8.7109375" style="28" bestFit="1" customWidth="1"/>
    <col min="4611" max="4611" width="9.140625" style="28"/>
    <col min="4612" max="4612" width="11.140625" style="28" bestFit="1" customWidth="1"/>
    <col min="4613" max="4613" width="9.140625" style="28"/>
    <col min="4614" max="4614" width="23.85546875" style="28" customWidth="1"/>
    <col min="4615" max="4864" width="9.140625" style="28"/>
    <col min="4865" max="4865" width="27.28515625" style="28" customWidth="1"/>
    <col min="4866" max="4866" width="8.7109375" style="28" bestFit="1" customWidth="1"/>
    <col min="4867" max="4867" width="9.140625" style="28"/>
    <col min="4868" max="4868" width="11.140625" style="28" bestFit="1" customWidth="1"/>
    <col min="4869" max="4869" width="9.140625" style="28"/>
    <col min="4870" max="4870" width="23.85546875" style="28" customWidth="1"/>
    <col min="4871" max="5120" width="9.140625" style="28"/>
    <col min="5121" max="5121" width="27.28515625" style="28" customWidth="1"/>
    <col min="5122" max="5122" width="8.7109375" style="28" bestFit="1" customWidth="1"/>
    <col min="5123" max="5123" width="9.140625" style="28"/>
    <col min="5124" max="5124" width="11.140625" style="28" bestFit="1" customWidth="1"/>
    <col min="5125" max="5125" width="9.140625" style="28"/>
    <col min="5126" max="5126" width="23.85546875" style="28" customWidth="1"/>
    <col min="5127" max="5376" width="9.140625" style="28"/>
    <col min="5377" max="5377" width="27.28515625" style="28" customWidth="1"/>
    <col min="5378" max="5378" width="8.7109375" style="28" bestFit="1" customWidth="1"/>
    <col min="5379" max="5379" width="9.140625" style="28"/>
    <col min="5380" max="5380" width="11.140625" style="28" bestFit="1" customWidth="1"/>
    <col min="5381" max="5381" width="9.140625" style="28"/>
    <col min="5382" max="5382" width="23.85546875" style="28" customWidth="1"/>
    <col min="5383" max="5632" width="9.140625" style="28"/>
    <col min="5633" max="5633" width="27.28515625" style="28" customWidth="1"/>
    <col min="5634" max="5634" width="8.7109375" style="28" bestFit="1" customWidth="1"/>
    <col min="5635" max="5635" width="9.140625" style="28"/>
    <col min="5636" max="5636" width="11.140625" style="28" bestFit="1" customWidth="1"/>
    <col min="5637" max="5637" width="9.140625" style="28"/>
    <col min="5638" max="5638" width="23.85546875" style="28" customWidth="1"/>
    <col min="5639" max="5888" width="9.140625" style="28"/>
    <col min="5889" max="5889" width="27.28515625" style="28" customWidth="1"/>
    <col min="5890" max="5890" width="8.7109375" style="28" bestFit="1" customWidth="1"/>
    <col min="5891" max="5891" width="9.140625" style="28"/>
    <col min="5892" max="5892" width="11.140625" style="28" bestFit="1" customWidth="1"/>
    <col min="5893" max="5893" width="9.140625" style="28"/>
    <col min="5894" max="5894" width="23.85546875" style="28" customWidth="1"/>
    <col min="5895" max="6144" width="9.140625" style="28"/>
    <col min="6145" max="6145" width="27.28515625" style="28" customWidth="1"/>
    <col min="6146" max="6146" width="8.7109375" style="28" bestFit="1" customWidth="1"/>
    <col min="6147" max="6147" width="9.140625" style="28"/>
    <col min="6148" max="6148" width="11.140625" style="28" bestFit="1" customWidth="1"/>
    <col min="6149" max="6149" width="9.140625" style="28"/>
    <col min="6150" max="6150" width="23.85546875" style="28" customWidth="1"/>
    <col min="6151" max="6400" width="9.140625" style="28"/>
    <col min="6401" max="6401" width="27.28515625" style="28" customWidth="1"/>
    <col min="6402" max="6402" width="8.7109375" style="28" bestFit="1" customWidth="1"/>
    <col min="6403" max="6403" width="9.140625" style="28"/>
    <col min="6404" max="6404" width="11.140625" style="28" bestFit="1" customWidth="1"/>
    <col min="6405" max="6405" width="9.140625" style="28"/>
    <col min="6406" max="6406" width="23.85546875" style="28" customWidth="1"/>
    <col min="6407" max="6656" width="9.140625" style="28"/>
    <col min="6657" max="6657" width="27.28515625" style="28" customWidth="1"/>
    <col min="6658" max="6658" width="8.7109375" style="28" bestFit="1" customWidth="1"/>
    <col min="6659" max="6659" width="9.140625" style="28"/>
    <col min="6660" max="6660" width="11.140625" style="28" bestFit="1" customWidth="1"/>
    <col min="6661" max="6661" width="9.140625" style="28"/>
    <col min="6662" max="6662" width="23.85546875" style="28" customWidth="1"/>
    <col min="6663" max="6912" width="9.140625" style="28"/>
    <col min="6913" max="6913" width="27.28515625" style="28" customWidth="1"/>
    <col min="6914" max="6914" width="8.7109375" style="28" bestFit="1" customWidth="1"/>
    <col min="6915" max="6915" width="9.140625" style="28"/>
    <col min="6916" max="6916" width="11.140625" style="28" bestFit="1" customWidth="1"/>
    <col min="6917" max="6917" width="9.140625" style="28"/>
    <col min="6918" max="6918" width="23.85546875" style="28" customWidth="1"/>
    <col min="6919" max="7168" width="9.140625" style="28"/>
    <col min="7169" max="7169" width="27.28515625" style="28" customWidth="1"/>
    <col min="7170" max="7170" width="8.7109375" style="28" bestFit="1" customWidth="1"/>
    <col min="7171" max="7171" width="9.140625" style="28"/>
    <col min="7172" max="7172" width="11.140625" style="28" bestFit="1" customWidth="1"/>
    <col min="7173" max="7173" width="9.140625" style="28"/>
    <col min="7174" max="7174" width="23.85546875" style="28" customWidth="1"/>
    <col min="7175" max="7424" width="9.140625" style="28"/>
    <col min="7425" max="7425" width="27.28515625" style="28" customWidth="1"/>
    <col min="7426" max="7426" width="8.7109375" style="28" bestFit="1" customWidth="1"/>
    <col min="7427" max="7427" width="9.140625" style="28"/>
    <col min="7428" max="7428" width="11.140625" style="28" bestFit="1" customWidth="1"/>
    <col min="7429" max="7429" width="9.140625" style="28"/>
    <col min="7430" max="7430" width="23.85546875" style="28" customWidth="1"/>
    <col min="7431" max="7680" width="9.140625" style="28"/>
    <col min="7681" max="7681" width="27.28515625" style="28" customWidth="1"/>
    <col min="7682" max="7682" width="8.7109375" style="28" bestFit="1" customWidth="1"/>
    <col min="7683" max="7683" width="9.140625" style="28"/>
    <col min="7684" max="7684" width="11.140625" style="28" bestFit="1" customWidth="1"/>
    <col min="7685" max="7685" width="9.140625" style="28"/>
    <col min="7686" max="7686" width="23.85546875" style="28" customWidth="1"/>
    <col min="7687" max="7936" width="9.140625" style="28"/>
    <col min="7937" max="7937" width="27.28515625" style="28" customWidth="1"/>
    <col min="7938" max="7938" width="8.7109375" style="28" bestFit="1" customWidth="1"/>
    <col min="7939" max="7939" width="9.140625" style="28"/>
    <col min="7940" max="7940" width="11.140625" style="28" bestFit="1" customWidth="1"/>
    <col min="7941" max="7941" width="9.140625" style="28"/>
    <col min="7942" max="7942" width="23.85546875" style="28" customWidth="1"/>
    <col min="7943" max="8192" width="9.140625" style="28"/>
    <col min="8193" max="8193" width="27.28515625" style="28" customWidth="1"/>
    <col min="8194" max="8194" width="8.7109375" style="28" bestFit="1" customWidth="1"/>
    <col min="8195" max="8195" width="9.140625" style="28"/>
    <col min="8196" max="8196" width="11.140625" style="28" bestFit="1" customWidth="1"/>
    <col min="8197" max="8197" width="9.140625" style="28"/>
    <col min="8198" max="8198" width="23.85546875" style="28" customWidth="1"/>
    <col min="8199" max="8448" width="9.140625" style="28"/>
    <col min="8449" max="8449" width="27.28515625" style="28" customWidth="1"/>
    <col min="8450" max="8450" width="8.7109375" style="28" bestFit="1" customWidth="1"/>
    <col min="8451" max="8451" width="9.140625" style="28"/>
    <col min="8452" max="8452" width="11.140625" style="28" bestFit="1" customWidth="1"/>
    <col min="8453" max="8453" width="9.140625" style="28"/>
    <col min="8454" max="8454" width="23.85546875" style="28" customWidth="1"/>
    <col min="8455" max="8704" width="9.140625" style="28"/>
    <col min="8705" max="8705" width="27.28515625" style="28" customWidth="1"/>
    <col min="8706" max="8706" width="8.7109375" style="28" bestFit="1" customWidth="1"/>
    <col min="8707" max="8707" width="9.140625" style="28"/>
    <col min="8708" max="8708" width="11.140625" style="28" bestFit="1" customWidth="1"/>
    <col min="8709" max="8709" width="9.140625" style="28"/>
    <col min="8710" max="8710" width="23.85546875" style="28" customWidth="1"/>
    <col min="8711" max="8960" width="9.140625" style="28"/>
    <col min="8961" max="8961" width="27.28515625" style="28" customWidth="1"/>
    <col min="8962" max="8962" width="8.7109375" style="28" bestFit="1" customWidth="1"/>
    <col min="8963" max="8963" width="9.140625" style="28"/>
    <col min="8964" max="8964" width="11.140625" style="28" bestFit="1" customWidth="1"/>
    <col min="8965" max="8965" width="9.140625" style="28"/>
    <col min="8966" max="8966" width="23.85546875" style="28" customWidth="1"/>
    <col min="8967" max="9216" width="9.140625" style="28"/>
    <col min="9217" max="9217" width="27.28515625" style="28" customWidth="1"/>
    <col min="9218" max="9218" width="8.7109375" style="28" bestFit="1" customWidth="1"/>
    <col min="9219" max="9219" width="9.140625" style="28"/>
    <col min="9220" max="9220" width="11.140625" style="28" bestFit="1" customWidth="1"/>
    <col min="9221" max="9221" width="9.140625" style="28"/>
    <col min="9222" max="9222" width="23.85546875" style="28" customWidth="1"/>
    <col min="9223" max="9472" width="9.140625" style="28"/>
    <col min="9473" max="9473" width="27.28515625" style="28" customWidth="1"/>
    <col min="9474" max="9474" width="8.7109375" style="28" bestFit="1" customWidth="1"/>
    <col min="9475" max="9475" width="9.140625" style="28"/>
    <col min="9476" max="9476" width="11.140625" style="28" bestFit="1" customWidth="1"/>
    <col min="9477" max="9477" width="9.140625" style="28"/>
    <col min="9478" max="9478" width="23.85546875" style="28" customWidth="1"/>
    <col min="9479" max="9728" width="9.140625" style="28"/>
    <col min="9729" max="9729" width="27.28515625" style="28" customWidth="1"/>
    <col min="9730" max="9730" width="8.7109375" style="28" bestFit="1" customWidth="1"/>
    <col min="9731" max="9731" width="9.140625" style="28"/>
    <col min="9732" max="9732" width="11.140625" style="28" bestFit="1" customWidth="1"/>
    <col min="9733" max="9733" width="9.140625" style="28"/>
    <col min="9734" max="9734" width="23.85546875" style="28" customWidth="1"/>
    <col min="9735" max="9984" width="9.140625" style="28"/>
    <col min="9985" max="9985" width="27.28515625" style="28" customWidth="1"/>
    <col min="9986" max="9986" width="8.7109375" style="28" bestFit="1" customWidth="1"/>
    <col min="9987" max="9987" width="9.140625" style="28"/>
    <col min="9988" max="9988" width="11.140625" style="28" bestFit="1" customWidth="1"/>
    <col min="9989" max="9989" width="9.140625" style="28"/>
    <col min="9990" max="9990" width="23.85546875" style="28" customWidth="1"/>
    <col min="9991" max="10240" width="9.140625" style="28"/>
    <col min="10241" max="10241" width="27.28515625" style="28" customWidth="1"/>
    <col min="10242" max="10242" width="8.7109375" style="28" bestFit="1" customWidth="1"/>
    <col min="10243" max="10243" width="9.140625" style="28"/>
    <col min="10244" max="10244" width="11.140625" style="28" bestFit="1" customWidth="1"/>
    <col min="10245" max="10245" width="9.140625" style="28"/>
    <col min="10246" max="10246" width="23.85546875" style="28" customWidth="1"/>
    <col min="10247" max="10496" width="9.140625" style="28"/>
    <col min="10497" max="10497" width="27.28515625" style="28" customWidth="1"/>
    <col min="10498" max="10498" width="8.7109375" style="28" bestFit="1" customWidth="1"/>
    <col min="10499" max="10499" width="9.140625" style="28"/>
    <col min="10500" max="10500" width="11.140625" style="28" bestFit="1" customWidth="1"/>
    <col min="10501" max="10501" width="9.140625" style="28"/>
    <col min="10502" max="10502" width="23.85546875" style="28" customWidth="1"/>
    <col min="10503" max="10752" width="9.140625" style="28"/>
    <col min="10753" max="10753" width="27.28515625" style="28" customWidth="1"/>
    <col min="10754" max="10754" width="8.7109375" style="28" bestFit="1" customWidth="1"/>
    <col min="10755" max="10755" width="9.140625" style="28"/>
    <col min="10756" max="10756" width="11.140625" style="28" bestFit="1" customWidth="1"/>
    <col min="10757" max="10757" width="9.140625" style="28"/>
    <col min="10758" max="10758" width="23.85546875" style="28" customWidth="1"/>
    <col min="10759" max="11008" width="9.140625" style="28"/>
    <col min="11009" max="11009" width="27.28515625" style="28" customWidth="1"/>
    <col min="11010" max="11010" width="8.7109375" style="28" bestFit="1" customWidth="1"/>
    <col min="11011" max="11011" width="9.140625" style="28"/>
    <col min="11012" max="11012" width="11.140625" style="28" bestFit="1" customWidth="1"/>
    <col min="11013" max="11013" width="9.140625" style="28"/>
    <col min="11014" max="11014" width="23.85546875" style="28" customWidth="1"/>
    <col min="11015" max="11264" width="9.140625" style="28"/>
    <col min="11265" max="11265" width="27.28515625" style="28" customWidth="1"/>
    <col min="11266" max="11266" width="8.7109375" style="28" bestFit="1" customWidth="1"/>
    <col min="11267" max="11267" width="9.140625" style="28"/>
    <col min="11268" max="11268" width="11.140625" style="28" bestFit="1" customWidth="1"/>
    <col min="11269" max="11269" width="9.140625" style="28"/>
    <col min="11270" max="11270" width="23.85546875" style="28" customWidth="1"/>
    <col min="11271" max="11520" width="9.140625" style="28"/>
    <col min="11521" max="11521" width="27.28515625" style="28" customWidth="1"/>
    <col min="11522" max="11522" width="8.7109375" style="28" bestFit="1" customWidth="1"/>
    <col min="11523" max="11523" width="9.140625" style="28"/>
    <col min="11524" max="11524" width="11.140625" style="28" bestFit="1" customWidth="1"/>
    <col min="11525" max="11525" width="9.140625" style="28"/>
    <col min="11526" max="11526" width="23.85546875" style="28" customWidth="1"/>
    <col min="11527" max="11776" width="9.140625" style="28"/>
    <col min="11777" max="11777" width="27.28515625" style="28" customWidth="1"/>
    <col min="11778" max="11778" width="8.7109375" style="28" bestFit="1" customWidth="1"/>
    <col min="11779" max="11779" width="9.140625" style="28"/>
    <col min="11780" max="11780" width="11.140625" style="28" bestFit="1" customWidth="1"/>
    <col min="11781" max="11781" width="9.140625" style="28"/>
    <col min="11782" max="11782" width="23.85546875" style="28" customWidth="1"/>
    <col min="11783" max="12032" width="9.140625" style="28"/>
    <col min="12033" max="12033" width="27.28515625" style="28" customWidth="1"/>
    <col min="12034" max="12034" width="8.7109375" style="28" bestFit="1" customWidth="1"/>
    <col min="12035" max="12035" width="9.140625" style="28"/>
    <col min="12036" max="12036" width="11.140625" style="28" bestFit="1" customWidth="1"/>
    <col min="12037" max="12037" width="9.140625" style="28"/>
    <col min="12038" max="12038" width="23.85546875" style="28" customWidth="1"/>
    <col min="12039" max="12288" width="9.140625" style="28"/>
    <col min="12289" max="12289" width="27.28515625" style="28" customWidth="1"/>
    <col min="12290" max="12290" width="8.7109375" style="28" bestFit="1" customWidth="1"/>
    <col min="12291" max="12291" width="9.140625" style="28"/>
    <col min="12292" max="12292" width="11.140625" style="28" bestFit="1" customWidth="1"/>
    <col min="12293" max="12293" width="9.140625" style="28"/>
    <col min="12294" max="12294" width="23.85546875" style="28" customWidth="1"/>
    <col min="12295" max="12544" width="9.140625" style="28"/>
    <col min="12545" max="12545" width="27.28515625" style="28" customWidth="1"/>
    <col min="12546" max="12546" width="8.7109375" style="28" bestFit="1" customWidth="1"/>
    <col min="12547" max="12547" width="9.140625" style="28"/>
    <col min="12548" max="12548" width="11.140625" style="28" bestFit="1" customWidth="1"/>
    <col min="12549" max="12549" width="9.140625" style="28"/>
    <col min="12550" max="12550" width="23.85546875" style="28" customWidth="1"/>
    <col min="12551" max="12800" width="9.140625" style="28"/>
    <col min="12801" max="12801" width="27.28515625" style="28" customWidth="1"/>
    <col min="12802" max="12802" width="8.7109375" style="28" bestFit="1" customWidth="1"/>
    <col min="12803" max="12803" width="9.140625" style="28"/>
    <col min="12804" max="12804" width="11.140625" style="28" bestFit="1" customWidth="1"/>
    <col min="12805" max="12805" width="9.140625" style="28"/>
    <col min="12806" max="12806" width="23.85546875" style="28" customWidth="1"/>
    <col min="12807" max="13056" width="9.140625" style="28"/>
    <col min="13057" max="13057" width="27.28515625" style="28" customWidth="1"/>
    <col min="13058" max="13058" width="8.7109375" style="28" bestFit="1" customWidth="1"/>
    <col min="13059" max="13059" width="9.140625" style="28"/>
    <col min="13060" max="13060" width="11.140625" style="28" bestFit="1" customWidth="1"/>
    <col min="13061" max="13061" width="9.140625" style="28"/>
    <col min="13062" max="13062" width="23.85546875" style="28" customWidth="1"/>
    <col min="13063" max="13312" width="9.140625" style="28"/>
    <col min="13313" max="13313" width="27.28515625" style="28" customWidth="1"/>
    <col min="13314" max="13314" width="8.7109375" style="28" bestFit="1" customWidth="1"/>
    <col min="13315" max="13315" width="9.140625" style="28"/>
    <col min="13316" max="13316" width="11.140625" style="28" bestFit="1" customWidth="1"/>
    <col min="13317" max="13317" width="9.140625" style="28"/>
    <col min="13318" max="13318" width="23.85546875" style="28" customWidth="1"/>
    <col min="13319" max="13568" width="9.140625" style="28"/>
    <col min="13569" max="13569" width="27.28515625" style="28" customWidth="1"/>
    <col min="13570" max="13570" width="8.7109375" style="28" bestFit="1" customWidth="1"/>
    <col min="13571" max="13571" width="9.140625" style="28"/>
    <col min="13572" max="13572" width="11.140625" style="28" bestFit="1" customWidth="1"/>
    <col min="13573" max="13573" width="9.140625" style="28"/>
    <col min="13574" max="13574" width="23.85546875" style="28" customWidth="1"/>
    <col min="13575" max="13824" width="9.140625" style="28"/>
    <col min="13825" max="13825" width="27.28515625" style="28" customWidth="1"/>
    <col min="13826" max="13826" width="8.7109375" style="28" bestFit="1" customWidth="1"/>
    <col min="13827" max="13827" width="9.140625" style="28"/>
    <col min="13828" max="13828" width="11.140625" style="28" bestFit="1" customWidth="1"/>
    <col min="13829" max="13829" width="9.140625" style="28"/>
    <col min="13830" max="13830" width="23.85546875" style="28" customWidth="1"/>
    <col min="13831" max="14080" width="9.140625" style="28"/>
    <col min="14081" max="14081" width="27.28515625" style="28" customWidth="1"/>
    <col min="14082" max="14082" width="8.7109375" style="28" bestFit="1" customWidth="1"/>
    <col min="14083" max="14083" width="9.140625" style="28"/>
    <col min="14084" max="14084" width="11.140625" style="28" bestFit="1" customWidth="1"/>
    <col min="14085" max="14085" width="9.140625" style="28"/>
    <col min="14086" max="14086" width="23.85546875" style="28" customWidth="1"/>
    <col min="14087" max="14336" width="9.140625" style="28"/>
    <col min="14337" max="14337" width="27.28515625" style="28" customWidth="1"/>
    <col min="14338" max="14338" width="8.7109375" style="28" bestFit="1" customWidth="1"/>
    <col min="14339" max="14339" width="9.140625" style="28"/>
    <col min="14340" max="14340" width="11.140625" style="28" bestFit="1" customWidth="1"/>
    <col min="14341" max="14341" width="9.140625" style="28"/>
    <col min="14342" max="14342" width="23.85546875" style="28" customWidth="1"/>
    <col min="14343" max="14592" width="9.140625" style="28"/>
    <col min="14593" max="14593" width="27.28515625" style="28" customWidth="1"/>
    <col min="14594" max="14594" width="8.7109375" style="28" bestFit="1" customWidth="1"/>
    <col min="14595" max="14595" width="9.140625" style="28"/>
    <col min="14596" max="14596" width="11.140625" style="28" bestFit="1" customWidth="1"/>
    <col min="14597" max="14597" width="9.140625" style="28"/>
    <col min="14598" max="14598" width="23.85546875" style="28" customWidth="1"/>
    <col min="14599" max="14848" width="9.140625" style="28"/>
    <col min="14849" max="14849" width="27.28515625" style="28" customWidth="1"/>
    <col min="14850" max="14850" width="8.7109375" style="28" bestFit="1" customWidth="1"/>
    <col min="14851" max="14851" width="9.140625" style="28"/>
    <col min="14852" max="14852" width="11.140625" style="28" bestFit="1" customWidth="1"/>
    <col min="14853" max="14853" width="9.140625" style="28"/>
    <col min="14854" max="14854" width="23.85546875" style="28" customWidth="1"/>
    <col min="14855" max="15104" width="9.140625" style="28"/>
    <col min="15105" max="15105" width="27.28515625" style="28" customWidth="1"/>
    <col min="15106" max="15106" width="8.7109375" style="28" bestFit="1" customWidth="1"/>
    <col min="15107" max="15107" width="9.140625" style="28"/>
    <col min="15108" max="15108" width="11.140625" style="28" bestFit="1" customWidth="1"/>
    <col min="15109" max="15109" width="9.140625" style="28"/>
    <col min="15110" max="15110" width="23.85546875" style="28" customWidth="1"/>
    <col min="15111" max="15360" width="9.140625" style="28"/>
    <col min="15361" max="15361" width="27.28515625" style="28" customWidth="1"/>
    <col min="15362" max="15362" width="8.7109375" style="28" bestFit="1" customWidth="1"/>
    <col min="15363" max="15363" width="9.140625" style="28"/>
    <col min="15364" max="15364" width="11.140625" style="28" bestFit="1" customWidth="1"/>
    <col min="15365" max="15365" width="9.140625" style="28"/>
    <col min="15366" max="15366" width="23.85546875" style="28" customWidth="1"/>
    <col min="15367" max="15616" width="9.140625" style="28"/>
    <col min="15617" max="15617" width="27.28515625" style="28" customWidth="1"/>
    <col min="15618" max="15618" width="8.7109375" style="28" bestFit="1" customWidth="1"/>
    <col min="15619" max="15619" width="9.140625" style="28"/>
    <col min="15620" max="15620" width="11.140625" style="28" bestFit="1" customWidth="1"/>
    <col min="15621" max="15621" width="9.140625" style="28"/>
    <col min="15622" max="15622" width="23.85546875" style="28" customWidth="1"/>
    <col min="15623" max="15872" width="9.140625" style="28"/>
    <col min="15873" max="15873" width="27.28515625" style="28" customWidth="1"/>
    <col min="15874" max="15874" width="8.7109375" style="28" bestFit="1" customWidth="1"/>
    <col min="15875" max="15875" width="9.140625" style="28"/>
    <col min="15876" max="15876" width="11.140625" style="28" bestFit="1" customWidth="1"/>
    <col min="15877" max="15877" width="9.140625" style="28"/>
    <col min="15878" max="15878" width="23.85546875" style="28" customWidth="1"/>
    <col min="15879" max="16128" width="9.140625" style="28"/>
    <col min="16129" max="16129" width="27.28515625" style="28" customWidth="1"/>
    <col min="16130" max="16130" width="8.7109375" style="28" bestFit="1" customWidth="1"/>
    <col min="16131" max="16131" width="9.140625" style="28"/>
    <col min="16132" max="16132" width="11.140625" style="28" bestFit="1" customWidth="1"/>
    <col min="16133" max="16133" width="9.140625" style="28"/>
    <col min="16134" max="16134" width="23.85546875" style="28" customWidth="1"/>
    <col min="16135" max="16384" width="9.140625" style="28"/>
  </cols>
  <sheetData>
    <row r="1" spans="1:9" ht="64.5" x14ac:dyDescent="0.25">
      <c r="A1" s="39" t="s">
        <v>80</v>
      </c>
      <c r="F1" s="37" t="s">
        <v>139</v>
      </c>
    </row>
    <row r="3" spans="1:9" x14ac:dyDescent="0.25">
      <c r="A3" s="27" t="s">
        <v>184</v>
      </c>
      <c r="B3" s="38" t="s">
        <v>58</v>
      </c>
      <c r="C3" s="38" t="s">
        <v>59</v>
      </c>
      <c r="D3" s="38" t="s">
        <v>60</v>
      </c>
      <c r="F3" s="27" t="s">
        <v>61</v>
      </c>
      <c r="G3" s="38" t="s">
        <v>58</v>
      </c>
      <c r="H3" s="38" t="s">
        <v>59</v>
      </c>
      <c r="I3" s="38" t="s">
        <v>60</v>
      </c>
    </row>
    <row r="4" spans="1:9" x14ac:dyDescent="0.25">
      <c r="A4" s="27" t="s">
        <v>62</v>
      </c>
      <c r="B4" s="51">
        <v>41431</v>
      </c>
      <c r="C4" s="52">
        <v>67</v>
      </c>
      <c r="D4" s="183"/>
      <c r="F4" s="27" t="s">
        <v>62</v>
      </c>
      <c r="G4" s="52">
        <v>6789319</v>
      </c>
      <c r="H4" s="183"/>
      <c r="I4" s="183"/>
    </row>
    <row r="5" spans="1:9" x14ac:dyDescent="0.25">
      <c r="A5" s="28" t="s">
        <v>63</v>
      </c>
      <c r="B5" s="51">
        <v>10415</v>
      </c>
      <c r="C5" s="52">
        <v>784</v>
      </c>
      <c r="D5" s="86">
        <f>(B5/$B$4)*100</f>
        <v>25.138181554874368</v>
      </c>
      <c r="F5" s="28" t="s">
        <v>63</v>
      </c>
      <c r="G5" s="52">
        <v>1403567</v>
      </c>
      <c r="H5" s="52">
        <v>11116</v>
      </c>
      <c r="I5" s="81">
        <v>20.673163243618394</v>
      </c>
    </row>
    <row r="6" spans="1:9" x14ac:dyDescent="0.25">
      <c r="A6" s="28" t="s">
        <v>64</v>
      </c>
      <c r="B6" s="51">
        <v>8037</v>
      </c>
      <c r="C6" s="52">
        <v>840</v>
      </c>
      <c r="D6" s="86">
        <f t="shared" ref="D6:D9" si="0">(B6/$B$4)*100</f>
        <v>19.398518017909293</v>
      </c>
      <c r="F6" s="28" t="s">
        <v>64</v>
      </c>
      <c r="G6" s="52">
        <v>871822</v>
      </c>
      <c r="H6" s="52">
        <v>8323</v>
      </c>
      <c r="I6" s="81">
        <v>12.841081704954501</v>
      </c>
    </row>
    <row r="7" spans="1:9" x14ac:dyDescent="0.25">
      <c r="A7" s="28" t="s">
        <v>65</v>
      </c>
      <c r="B7" s="51">
        <v>4775</v>
      </c>
      <c r="C7" s="52">
        <v>589</v>
      </c>
      <c r="D7" s="86">
        <f t="shared" si="0"/>
        <v>11.525186454587146</v>
      </c>
      <c r="F7" s="28" t="s">
        <v>65</v>
      </c>
      <c r="G7" s="52">
        <v>647855</v>
      </c>
      <c r="H7" s="52">
        <v>6278</v>
      </c>
      <c r="I7" s="81">
        <v>9.5422677885661287</v>
      </c>
    </row>
    <row r="8" spans="1:9" x14ac:dyDescent="0.25">
      <c r="A8" s="28" t="s">
        <v>67</v>
      </c>
      <c r="B8" s="51">
        <v>3724</v>
      </c>
      <c r="C8" s="52">
        <v>540</v>
      </c>
      <c r="D8" s="86">
        <f t="shared" si="0"/>
        <v>8.9884386087712098</v>
      </c>
      <c r="F8" s="28" t="s">
        <v>67</v>
      </c>
      <c r="G8" s="52">
        <v>437190</v>
      </c>
      <c r="H8" s="52">
        <v>5490</v>
      </c>
      <c r="I8" s="81">
        <v>6.4393792661679328</v>
      </c>
    </row>
    <row r="9" spans="1:9" x14ac:dyDescent="0.25">
      <c r="A9" s="51" t="s">
        <v>66</v>
      </c>
      <c r="B9" s="51">
        <v>2755</v>
      </c>
      <c r="C9" s="52">
        <v>442</v>
      </c>
      <c r="D9" s="86">
        <f t="shared" si="0"/>
        <v>6.6496101952644162</v>
      </c>
      <c r="F9" s="28" t="s">
        <v>66</v>
      </c>
      <c r="G9" s="52">
        <v>400519</v>
      </c>
      <c r="H9" s="52">
        <v>4838</v>
      </c>
      <c r="I9" s="81">
        <v>5.8992514565893872</v>
      </c>
    </row>
    <row r="11" spans="1:9" x14ac:dyDescent="0.25">
      <c r="A11" s="27" t="s">
        <v>185</v>
      </c>
      <c r="B11" s="38" t="s">
        <v>58</v>
      </c>
      <c r="C11" s="38" t="s">
        <v>59</v>
      </c>
      <c r="D11" s="38" t="s">
        <v>60</v>
      </c>
    </row>
    <row r="12" spans="1:9" x14ac:dyDescent="0.25">
      <c r="A12" s="27" t="s">
        <v>62</v>
      </c>
      <c r="B12" s="51">
        <v>27527</v>
      </c>
      <c r="C12" s="52">
        <v>29</v>
      </c>
      <c r="D12" s="183"/>
    </row>
    <row r="13" spans="1:9" x14ac:dyDescent="0.25">
      <c r="A13" s="28" t="s">
        <v>63</v>
      </c>
      <c r="B13" s="51">
        <v>7605</v>
      </c>
      <c r="C13" s="52">
        <v>755</v>
      </c>
      <c r="D13" s="86">
        <f>(B13/$B$12)*100</f>
        <v>27.627420350928176</v>
      </c>
    </row>
    <row r="14" spans="1:9" x14ac:dyDescent="0.25">
      <c r="A14" s="28" t="s">
        <v>64</v>
      </c>
      <c r="B14" s="51">
        <v>6038</v>
      </c>
      <c r="C14" s="52">
        <v>784</v>
      </c>
      <c r="D14" s="86">
        <f t="shared" ref="D14:D17" si="1">(B14/$B$12)*100</f>
        <v>21.934827623787552</v>
      </c>
    </row>
    <row r="15" spans="1:9" x14ac:dyDescent="0.25">
      <c r="A15" s="28" t="s">
        <v>65</v>
      </c>
      <c r="B15" s="51">
        <v>3445</v>
      </c>
      <c r="C15" s="52">
        <v>512</v>
      </c>
      <c r="D15" s="86">
        <f t="shared" si="1"/>
        <v>12.514985287172594</v>
      </c>
    </row>
    <row r="16" spans="1:9" x14ac:dyDescent="0.25">
      <c r="A16" s="28" t="s">
        <v>67</v>
      </c>
      <c r="B16" s="51">
        <v>2049</v>
      </c>
      <c r="C16" s="52">
        <v>331</v>
      </c>
      <c r="D16" s="86">
        <f t="shared" si="1"/>
        <v>7.4436008282776909</v>
      </c>
    </row>
    <row r="17" spans="1:4" x14ac:dyDescent="0.25">
      <c r="A17" s="28" t="s">
        <v>208</v>
      </c>
      <c r="B17" s="51">
        <v>1775</v>
      </c>
      <c r="C17" s="52">
        <v>322</v>
      </c>
      <c r="D17" s="86">
        <f t="shared" si="1"/>
        <v>6.4482144803284038</v>
      </c>
    </row>
    <row r="19" spans="1:4" x14ac:dyDescent="0.25">
      <c r="A19" s="27" t="s">
        <v>186</v>
      </c>
      <c r="B19" s="38" t="s">
        <v>58</v>
      </c>
      <c r="C19" s="38" t="s">
        <v>59</v>
      </c>
      <c r="D19" s="38" t="s">
        <v>60</v>
      </c>
    </row>
    <row r="20" spans="1:4" x14ac:dyDescent="0.25">
      <c r="A20" s="27" t="s">
        <v>62</v>
      </c>
      <c r="B20" s="51">
        <v>3687</v>
      </c>
      <c r="C20" s="52">
        <v>25</v>
      </c>
      <c r="D20" s="183"/>
    </row>
    <row r="21" spans="1:4" x14ac:dyDescent="0.25">
      <c r="A21" s="51" t="s">
        <v>65</v>
      </c>
      <c r="B21" s="51">
        <v>856</v>
      </c>
      <c r="C21" s="52">
        <v>184</v>
      </c>
      <c r="D21" s="86">
        <f>(B21/$B$20)*100</f>
        <v>23.216707350149175</v>
      </c>
    </row>
    <row r="22" spans="1:4" x14ac:dyDescent="0.25">
      <c r="A22" s="28" t="s">
        <v>63</v>
      </c>
      <c r="B22" s="51">
        <v>719</v>
      </c>
      <c r="C22" s="52">
        <v>203</v>
      </c>
      <c r="D22" s="86">
        <f t="shared" ref="D22:D25" si="2">(B22/$B$20)*100</f>
        <v>19.500949281258475</v>
      </c>
    </row>
    <row r="23" spans="1:4" x14ac:dyDescent="0.25">
      <c r="A23" s="28" t="s">
        <v>64</v>
      </c>
      <c r="B23" s="51">
        <v>473</v>
      </c>
      <c r="C23" s="52">
        <v>162</v>
      </c>
      <c r="D23" s="86">
        <f t="shared" si="2"/>
        <v>12.828858150257663</v>
      </c>
    </row>
    <row r="24" spans="1:4" x14ac:dyDescent="0.25">
      <c r="A24" s="28" t="s">
        <v>209</v>
      </c>
      <c r="B24" s="51">
        <v>319</v>
      </c>
      <c r="C24" s="52">
        <v>130</v>
      </c>
      <c r="D24" s="86">
        <f t="shared" si="2"/>
        <v>8.6520206129644706</v>
      </c>
    </row>
    <row r="25" spans="1:4" x14ac:dyDescent="0.25">
      <c r="A25" s="28" t="s">
        <v>66</v>
      </c>
      <c r="B25" s="51">
        <v>296</v>
      </c>
      <c r="C25" s="52">
        <v>125</v>
      </c>
      <c r="D25" s="86">
        <f t="shared" si="2"/>
        <v>8.0282072145375629</v>
      </c>
    </row>
    <row r="26" spans="1:4" s="51" customFormat="1" x14ac:dyDescent="0.25">
      <c r="B26" s="52"/>
      <c r="C26" s="52"/>
      <c r="D26" s="81"/>
    </row>
    <row r="27" spans="1:4" s="51" customFormat="1" x14ac:dyDescent="0.25">
      <c r="A27" s="27" t="s">
        <v>187</v>
      </c>
      <c r="B27" s="38" t="s">
        <v>58</v>
      </c>
      <c r="C27" s="38" t="s">
        <v>59</v>
      </c>
      <c r="D27" s="38" t="s">
        <v>60</v>
      </c>
    </row>
    <row r="28" spans="1:4" s="51" customFormat="1" x14ac:dyDescent="0.25">
      <c r="A28" s="27" t="s">
        <v>62</v>
      </c>
      <c r="B28" s="51">
        <v>29858</v>
      </c>
      <c r="C28" s="52">
        <v>44</v>
      </c>
      <c r="D28" s="183"/>
    </row>
    <row r="29" spans="1:4" s="51" customFormat="1" x14ac:dyDescent="0.25">
      <c r="A29" s="51" t="s">
        <v>63</v>
      </c>
      <c r="B29" s="51">
        <v>6547</v>
      </c>
      <c r="C29" s="52">
        <v>607</v>
      </c>
      <c r="D29" s="86">
        <f>(B29/$B$28)*100</f>
        <v>21.927121709424611</v>
      </c>
    </row>
    <row r="30" spans="1:4" s="51" customFormat="1" x14ac:dyDescent="0.25">
      <c r="A30" s="51" t="s">
        <v>64</v>
      </c>
      <c r="B30" s="51">
        <v>6493</v>
      </c>
      <c r="C30" s="52">
        <v>574</v>
      </c>
      <c r="D30" s="86">
        <f t="shared" ref="D30:D33" si="3">(B30/$B$28)*100</f>
        <v>21.746265657445242</v>
      </c>
    </row>
    <row r="31" spans="1:4" s="51" customFormat="1" x14ac:dyDescent="0.25">
      <c r="A31" s="51" t="s">
        <v>65</v>
      </c>
      <c r="B31" s="51">
        <v>4235</v>
      </c>
      <c r="C31" s="52">
        <v>469</v>
      </c>
      <c r="D31" s="86">
        <f t="shared" si="3"/>
        <v>14.183803335789403</v>
      </c>
    </row>
    <row r="32" spans="1:4" s="51" customFormat="1" x14ac:dyDescent="0.25">
      <c r="A32" s="51" t="s">
        <v>66</v>
      </c>
      <c r="B32" s="51">
        <v>2206</v>
      </c>
      <c r="C32" s="52">
        <v>386</v>
      </c>
      <c r="D32" s="86">
        <f t="shared" si="3"/>
        <v>7.3883046419720007</v>
      </c>
    </row>
    <row r="33" spans="1:4" s="51" customFormat="1" x14ac:dyDescent="0.25">
      <c r="A33" s="51" t="s">
        <v>210</v>
      </c>
      <c r="B33" s="51">
        <v>2028</v>
      </c>
      <c r="C33" s="52">
        <v>355</v>
      </c>
      <c r="D33" s="86">
        <f t="shared" si="3"/>
        <v>6.7921495076696354</v>
      </c>
    </row>
    <row r="34" spans="1:4" s="51" customFormat="1" x14ac:dyDescent="0.25"/>
    <row r="35" spans="1:4" s="51" customFormat="1" x14ac:dyDescent="0.25">
      <c r="A35" s="27" t="s">
        <v>188</v>
      </c>
      <c r="B35" s="38" t="s">
        <v>58</v>
      </c>
      <c r="C35" s="38" t="s">
        <v>59</v>
      </c>
      <c r="D35" s="38" t="s">
        <v>60</v>
      </c>
    </row>
    <row r="36" spans="1:4" s="51" customFormat="1" x14ac:dyDescent="0.25">
      <c r="A36" s="27" t="s">
        <v>62</v>
      </c>
      <c r="B36" s="51">
        <v>13810</v>
      </c>
      <c r="C36" s="52">
        <v>27</v>
      </c>
      <c r="D36" s="183"/>
    </row>
    <row r="37" spans="1:4" s="51" customFormat="1" x14ac:dyDescent="0.25">
      <c r="A37" s="51" t="s">
        <v>63</v>
      </c>
      <c r="B37" s="51">
        <v>3937</v>
      </c>
      <c r="C37" s="52">
        <v>576</v>
      </c>
      <c r="D37" s="86">
        <f>(B37/$B$36)*100</f>
        <v>28.508327299058656</v>
      </c>
    </row>
    <row r="38" spans="1:4" s="51" customFormat="1" x14ac:dyDescent="0.25">
      <c r="A38" s="51" t="s">
        <v>65</v>
      </c>
      <c r="B38" s="51">
        <v>2662</v>
      </c>
      <c r="C38" s="52">
        <v>355</v>
      </c>
      <c r="D38" s="86">
        <f t="shared" ref="D38:D41" si="4">(B38/$B$36)*100</f>
        <v>19.275887038377988</v>
      </c>
    </row>
    <row r="39" spans="1:4" s="51" customFormat="1" x14ac:dyDescent="0.25">
      <c r="A39" s="51" t="s">
        <v>64</v>
      </c>
      <c r="B39" s="51">
        <v>2222</v>
      </c>
      <c r="C39" s="52">
        <v>452</v>
      </c>
      <c r="D39" s="86">
        <f t="shared" si="4"/>
        <v>16.089790007241131</v>
      </c>
    </row>
    <row r="40" spans="1:4" s="51" customFormat="1" x14ac:dyDescent="0.25">
      <c r="A40" s="51" t="s">
        <v>67</v>
      </c>
      <c r="B40" s="51">
        <v>1063</v>
      </c>
      <c r="C40" s="52">
        <v>285</v>
      </c>
      <c r="D40" s="86">
        <f t="shared" si="4"/>
        <v>7.6973207820419987</v>
      </c>
    </row>
    <row r="41" spans="1:4" s="51" customFormat="1" x14ac:dyDescent="0.25">
      <c r="A41" s="51" t="s">
        <v>66</v>
      </c>
      <c r="B41" s="51">
        <v>1047</v>
      </c>
      <c r="C41" s="52">
        <v>242</v>
      </c>
      <c r="D41" s="86">
        <f t="shared" si="4"/>
        <v>7.5814627081824764</v>
      </c>
    </row>
    <row r="42" spans="1:4" s="51" customFormat="1" x14ac:dyDescent="0.25">
      <c r="B42" s="52"/>
      <c r="C42" s="52"/>
      <c r="D42" s="81"/>
    </row>
    <row r="43" spans="1:4" s="51" customFormat="1" x14ac:dyDescent="0.25">
      <c r="A43" s="27" t="s">
        <v>189</v>
      </c>
      <c r="B43" s="38" t="s">
        <v>58</v>
      </c>
      <c r="C43" s="38" t="s">
        <v>59</v>
      </c>
      <c r="D43" s="38" t="s">
        <v>60</v>
      </c>
    </row>
    <row r="44" spans="1:4" s="51" customFormat="1" x14ac:dyDescent="0.25">
      <c r="A44" s="27" t="s">
        <v>62</v>
      </c>
      <c r="B44" s="51">
        <v>93069</v>
      </c>
      <c r="C44" s="52">
        <v>49</v>
      </c>
      <c r="D44" s="183"/>
    </row>
    <row r="45" spans="1:4" s="51" customFormat="1" x14ac:dyDescent="0.25">
      <c r="A45" s="51" t="s">
        <v>63</v>
      </c>
      <c r="B45" s="51">
        <v>11751</v>
      </c>
      <c r="C45" s="52">
        <v>903</v>
      </c>
      <c r="D45" s="86">
        <f>(B45/$B$44)*100</f>
        <v>12.626116107404183</v>
      </c>
    </row>
    <row r="46" spans="1:4" s="51" customFormat="1" x14ac:dyDescent="0.25">
      <c r="A46" s="51" t="s">
        <v>64</v>
      </c>
      <c r="B46" s="51">
        <v>7662</v>
      </c>
      <c r="C46" s="52">
        <v>913</v>
      </c>
      <c r="D46" s="86">
        <f t="shared" ref="D46:D49" si="5">(B46/$B$44)*100</f>
        <v>8.2326016181542734</v>
      </c>
    </row>
    <row r="47" spans="1:4" s="51" customFormat="1" x14ac:dyDescent="0.25">
      <c r="A47" s="51" t="s">
        <v>65</v>
      </c>
      <c r="B47" s="51">
        <v>4129</v>
      </c>
      <c r="C47" s="52">
        <v>469</v>
      </c>
      <c r="D47" s="86">
        <f t="shared" si="5"/>
        <v>4.4364933543929768</v>
      </c>
    </row>
    <row r="48" spans="1:4" s="51" customFormat="1" x14ac:dyDescent="0.25">
      <c r="A48" s="51" t="s">
        <v>67</v>
      </c>
      <c r="B48" s="51">
        <v>3055</v>
      </c>
      <c r="C48" s="52">
        <v>462</v>
      </c>
      <c r="D48" s="86">
        <f t="shared" si="5"/>
        <v>3.2825108253016579</v>
      </c>
    </row>
    <row r="49" spans="1:4" s="51" customFormat="1" x14ac:dyDescent="0.25">
      <c r="A49" s="51" t="s">
        <v>212</v>
      </c>
      <c r="B49" s="51">
        <v>2234</v>
      </c>
      <c r="C49" s="52">
        <v>608</v>
      </c>
      <c r="D49" s="86">
        <f t="shared" si="5"/>
        <v>2.4003696182402301</v>
      </c>
    </row>
    <row r="50" spans="1:4" s="51" customFormat="1" x14ac:dyDescent="0.25"/>
    <row r="51" spans="1:4" s="51" customFormat="1" x14ac:dyDescent="0.25">
      <c r="A51" s="27" t="s">
        <v>190</v>
      </c>
      <c r="B51" s="38" t="s">
        <v>58</v>
      </c>
      <c r="C51" s="38" t="s">
        <v>59</v>
      </c>
      <c r="D51" s="38" t="s">
        <v>60</v>
      </c>
    </row>
    <row r="52" spans="1:4" s="51" customFormat="1" x14ac:dyDescent="0.25">
      <c r="A52" s="27" t="s">
        <v>62</v>
      </c>
      <c r="B52" s="51">
        <v>5327</v>
      </c>
      <c r="C52" s="52">
        <v>29</v>
      </c>
      <c r="D52" s="183"/>
    </row>
    <row r="53" spans="1:4" s="51" customFormat="1" x14ac:dyDescent="0.25">
      <c r="A53" s="51" t="s">
        <v>63</v>
      </c>
      <c r="B53" s="51">
        <v>1368</v>
      </c>
      <c r="C53" s="52">
        <v>340</v>
      </c>
      <c r="D53" s="86">
        <f>(B53/$B$52)*100</f>
        <v>25.680495588511359</v>
      </c>
    </row>
    <row r="54" spans="1:4" s="51" customFormat="1" x14ac:dyDescent="0.25">
      <c r="A54" s="51" t="s">
        <v>65</v>
      </c>
      <c r="B54" s="51">
        <v>1164</v>
      </c>
      <c r="C54" s="52">
        <v>319</v>
      </c>
      <c r="D54" s="86">
        <f t="shared" ref="D54:D57" si="6">(B54/$B$52)*100</f>
        <v>21.85094800075089</v>
      </c>
    </row>
    <row r="55" spans="1:4" s="51" customFormat="1" x14ac:dyDescent="0.25">
      <c r="A55" s="51" t="s">
        <v>64</v>
      </c>
      <c r="B55" s="51">
        <v>729</v>
      </c>
      <c r="C55" s="52">
        <v>327</v>
      </c>
      <c r="D55" s="86">
        <f t="shared" si="6"/>
        <v>13.685000938614605</v>
      </c>
    </row>
    <row r="56" spans="1:4" s="51" customFormat="1" x14ac:dyDescent="0.25">
      <c r="A56" s="51" t="s">
        <v>66</v>
      </c>
      <c r="B56" s="51">
        <v>442</v>
      </c>
      <c r="C56" s="52">
        <v>158</v>
      </c>
      <c r="D56" s="86">
        <f t="shared" si="6"/>
        <v>8.2973531068143416</v>
      </c>
    </row>
    <row r="57" spans="1:4" s="51" customFormat="1" x14ac:dyDescent="0.25">
      <c r="A57" s="51" t="s">
        <v>67</v>
      </c>
      <c r="B57" s="51">
        <v>301</v>
      </c>
      <c r="C57" s="52">
        <v>134</v>
      </c>
      <c r="D57" s="86">
        <f t="shared" si="6"/>
        <v>5.6504599211563731</v>
      </c>
    </row>
    <row r="58" spans="1:4" s="51" customFormat="1" x14ac:dyDescent="0.25">
      <c r="B58" s="52"/>
      <c r="C58" s="52"/>
      <c r="D58" s="81"/>
    </row>
    <row r="59" spans="1:4" s="51" customFormat="1" x14ac:dyDescent="0.25">
      <c r="A59" s="27" t="s">
        <v>191</v>
      </c>
      <c r="B59" s="38" t="s">
        <v>58</v>
      </c>
      <c r="C59" s="38" t="s">
        <v>59</v>
      </c>
      <c r="D59" s="38" t="s">
        <v>60</v>
      </c>
    </row>
    <row r="60" spans="1:4" s="51" customFormat="1" x14ac:dyDescent="0.25">
      <c r="A60" s="27" t="s">
        <v>62</v>
      </c>
      <c r="B60" s="51">
        <v>9656</v>
      </c>
      <c r="C60" s="160">
        <v>17</v>
      </c>
      <c r="D60" s="184"/>
    </row>
    <row r="61" spans="1:4" s="51" customFormat="1" x14ac:dyDescent="0.25">
      <c r="A61" s="51" t="s">
        <v>64</v>
      </c>
      <c r="B61" s="51">
        <v>2525</v>
      </c>
      <c r="C61" s="160">
        <v>620</v>
      </c>
      <c r="D61" s="161">
        <f>(B61/$B$60)*100</f>
        <v>26.149544324772162</v>
      </c>
    </row>
    <row r="62" spans="1:4" s="51" customFormat="1" x14ac:dyDescent="0.25">
      <c r="A62" s="51" t="s">
        <v>63</v>
      </c>
      <c r="B62" s="51">
        <v>2509</v>
      </c>
      <c r="C62" s="160">
        <v>388</v>
      </c>
      <c r="D62" s="161">
        <f t="shared" ref="D62:D65" si="7">(B62/$B$60)*100</f>
        <v>25.983844241922121</v>
      </c>
    </row>
    <row r="63" spans="1:4" s="51" customFormat="1" x14ac:dyDescent="0.25">
      <c r="A63" s="51" t="s">
        <v>65</v>
      </c>
      <c r="B63" s="51">
        <v>1024</v>
      </c>
      <c r="C63" s="160">
        <v>269</v>
      </c>
      <c r="D63" s="161">
        <f t="shared" si="7"/>
        <v>10.604805302402651</v>
      </c>
    </row>
    <row r="64" spans="1:4" s="51" customFormat="1" x14ac:dyDescent="0.25">
      <c r="A64" s="51" t="s">
        <v>208</v>
      </c>
      <c r="B64" s="51">
        <v>716</v>
      </c>
      <c r="C64" s="160">
        <v>338</v>
      </c>
      <c r="D64" s="161">
        <f t="shared" si="7"/>
        <v>7.4150787075393536</v>
      </c>
    </row>
    <row r="65" spans="1:4" s="51" customFormat="1" x14ac:dyDescent="0.25">
      <c r="A65" s="51" t="s">
        <v>211</v>
      </c>
      <c r="B65" s="51">
        <v>704</v>
      </c>
      <c r="C65" s="160">
        <v>418</v>
      </c>
      <c r="D65" s="161">
        <f t="shared" si="7"/>
        <v>7.2908036454018221</v>
      </c>
    </row>
    <row r="66" spans="1:4" s="51" customFormat="1" x14ac:dyDescent="0.25">
      <c r="B66" s="52"/>
      <c r="C66" s="52"/>
      <c r="D66" s="81"/>
    </row>
    <row r="67" spans="1:4" s="51" customFormat="1" x14ac:dyDescent="0.25">
      <c r="A67" s="27" t="s">
        <v>192</v>
      </c>
      <c r="B67" s="38" t="s">
        <v>58</v>
      </c>
      <c r="C67" s="38" t="s">
        <v>59</v>
      </c>
      <c r="D67" s="38" t="s">
        <v>60</v>
      </c>
    </row>
    <row r="68" spans="1:4" s="51" customFormat="1" x14ac:dyDescent="0.25">
      <c r="A68" s="27" t="s">
        <v>62</v>
      </c>
      <c r="B68" s="51">
        <v>7184</v>
      </c>
      <c r="C68" s="160">
        <v>33</v>
      </c>
      <c r="D68" s="184"/>
    </row>
    <row r="69" spans="1:4" s="51" customFormat="1" x14ac:dyDescent="0.25">
      <c r="A69" s="51" t="s">
        <v>65</v>
      </c>
      <c r="B69" s="51">
        <v>1524</v>
      </c>
      <c r="C69" s="160">
        <v>270</v>
      </c>
      <c r="D69" s="161">
        <f>(B69/$B$68)*100</f>
        <v>21.21380846325167</v>
      </c>
    </row>
    <row r="70" spans="1:4" s="51" customFormat="1" x14ac:dyDescent="0.25">
      <c r="A70" s="51" t="s">
        <v>63</v>
      </c>
      <c r="B70" s="51">
        <v>1244</v>
      </c>
      <c r="C70" s="160">
        <v>210</v>
      </c>
      <c r="D70" s="161">
        <f t="shared" ref="D70:D73" si="8">(B70/$B$68)*100</f>
        <v>17.316258351893097</v>
      </c>
    </row>
    <row r="71" spans="1:4" s="51" customFormat="1" x14ac:dyDescent="0.25">
      <c r="A71" s="51" t="s">
        <v>64</v>
      </c>
      <c r="B71" s="51">
        <v>956</v>
      </c>
      <c r="C71" s="160">
        <v>238</v>
      </c>
      <c r="D71" s="161">
        <f t="shared" si="8"/>
        <v>13.307349665924276</v>
      </c>
    </row>
    <row r="72" spans="1:4" s="51" customFormat="1" x14ac:dyDescent="0.25">
      <c r="A72" s="51" t="s">
        <v>66</v>
      </c>
      <c r="B72" s="51">
        <v>626</v>
      </c>
      <c r="C72" s="160">
        <v>181</v>
      </c>
      <c r="D72" s="161">
        <f t="shared" si="8"/>
        <v>8.7138084632516701</v>
      </c>
    </row>
    <row r="73" spans="1:4" s="51" customFormat="1" x14ac:dyDescent="0.25">
      <c r="A73" s="51" t="s">
        <v>209</v>
      </c>
      <c r="B73" s="51">
        <v>468</v>
      </c>
      <c r="C73" s="160">
        <v>157</v>
      </c>
      <c r="D73" s="161">
        <f t="shared" si="8"/>
        <v>6.5144766146993316</v>
      </c>
    </row>
  </sheetData>
  <sheetProtection sheet="1" objects="1" scenarios="1"/>
  <pageMargins left="0.7" right="0.7" top="0.75" bottom="0.75" header="0.3" footer="0.3"/>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27"/>
  <sheetViews>
    <sheetView view="pageBreakPreview" zoomScale="80" zoomScaleNormal="100" zoomScaleSheetLayoutView="80" workbookViewId="0">
      <pane ySplit="6" topLeftCell="A103" activePane="bottomLeft" state="frozen"/>
      <selection pane="bottomLeft" activeCell="C58" sqref="C58"/>
    </sheetView>
  </sheetViews>
  <sheetFormatPr defaultRowHeight="15" x14ac:dyDescent="0.25"/>
  <cols>
    <col min="1" max="2" width="1.7109375" customWidth="1"/>
    <col min="3" max="3" width="109.42578125" style="28" customWidth="1"/>
    <col min="4" max="4" width="10.85546875" style="51" bestFit="1" customWidth="1"/>
    <col min="5" max="5" width="14.5703125" style="51" customWidth="1"/>
    <col min="6" max="6" width="15.5703125" style="51" customWidth="1"/>
    <col min="7" max="7" width="15.7109375" style="17" customWidth="1"/>
    <col min="8" max="8" width="16" style="17" customWidth="1"/>
    <col min="9" max="9" width="16.5703125" style="17" customWidth="1"/>
    <col min="10" max="10" width="16.42578125" style="17" customWidth="1"/>
    <col min="11" max="11" width="15" style="17" customWidth="1"/>
    <col min="12" max="12" width="18.5703125" style="17" customWidth="1"/>
    <col min="13" max="13" width="13.28515625" style="17" customWidth="1"/>
    <col min="14" max="14" width="15.28515625" style="17" customWidth="1"/>
    <col min="15" max="15" width="2.42578125" style="111" customWidth="1"/>
    <col min="16" max="18" width="8.5703125" style="17" hidden="1" customWidth="1"/>
    <col min="19" max="19" width="9.140625" style="17" hidden="1" customWidth="1"/>
    <col min="20" max="20" width="9.42578125" style="17" hidden="1" customWidth="1"/>
    <col min="21" max="21" width="10.140625" style="17" hidden="1" customWidth="1"/>
    <col min="22" max="22" width="8" style="17" hidden="1" customWidth="1"/>
    <col min="23" max="23" width="7.85546875" style="17" hidden="1" customWidth="1"/>
    <col min="24" max="24" width="8.42578125" style="17" hidden="1" customWidth="1"/>
    <col min="25" max="26" width="8" style="13" hidden="1" customWidth="1"/>
    <col min="27" max="27" width="53" style="29" customWidth="1"/>
  </cols>
  <sheetData>
    <row r="1" spans="2:27" s="28" customFormat="1" x14ac:dyDescent="0.25">
      <c r="C1" s="27" t="s">
        <v>5</v>
      </c>
      <c r="D1" s="51"/>
      <c r="E1" s="51"/>
      <c r="F1" s="51"/>
      <c r="G1" s="17"/>
      <c r="H1" s="17"/>
      <c r="I1" s="17"/>
      <c r="J1" s="17"/>
      <c r="K1" s="17"/>
      <c r="L1" s="17"/>
      <c r="M1" s="17"/>
      <c r="N1" s="17"/>
      <c r="O1" s="111"/>
      <c r="P1" s="17"/>
      <c r="Q1" s="17"/>
      <c r="R1" s="17"/>
      <c r="S1" s="17"/>
      <c r="T1" s="17"/>
      <c r="U1" s="17"/>
      <c r="V1" s="17"/>
      <c r="W1" s="17"/>
      <c r="X1" s="17"/>
      <c r="Y1" s="13"/>
      <c r="Z1" s="13"/>
      <c r="AA1" s="29"/>
    </row>
    <row r="2" spans="2:27" s="28" customFormat="1" x14ac:dyDescent="0.25">
      <c r="C2" s="7" t="s">
        <v>6</v>
      </c>
      <c r="D2" s="324"/>
      <c r="E2" s="324"/>
      <c r="F2" s="324"/>
      <c r="G2" s="324"/>
      <c r="H2" s="324"/>
      <c r="I2" s="324"/>
      <c r="J2" s="324"/>
      <c r="K2" s="324"/>
      <c r="L2" s="324"/>
      <c r="M2" s="17"/>
      <c r="N2" s="17"/>
      <c r="O2" s="111"/>
      <c r="P2" s="17"/>
      <c r="Q2" s="17"/>
      <c r="R2" s="17"/>
      <c r="S2" s="17"/>
      <c r="T2" s="17"/>
      <c r="U2" s="17"/>
      <c r="V2" s="17"/>
      <c r="W2" s="17"/>
      <c r="X2" s="17"/>
      <c r="Y2" s="13"/>
      <c r="Z2" s="13"/>
      <c r="AA2" s="29"/>
    </row>
    <row r="3" spans="2:27" s="28" customFormat="1" x14ac:dyDescent="0.25">
      <c r="C3" s="6" t="s">
        <v>7</v>
      </c>
      <c r="D3" s="51"/>
      <c r="E3" s="51"/>
      <c r="F3" s="51"/>
      <c r="G3" s="17"/>
      <c r="H3" s="17"/>
      <c r="I3" s="17"/>
      <c r="J3" s="17"/>
      <c r="K3" s="17"/>
      <c r="L3" s="17"/>
      <c r="M3" s="17"/>
      <c r="N3" s="17"/>
      <c r="O3" s="111"/>
      <c r="P3" s="17"/>
      <c r="Q3" s="17"/>
      <c r="R3" s="17"/>
      <c r="S3" s="17"/>
      <c r="T3" s="17"/>
      <c r="U3" s="17"/>
      <c r="V3" s="17"/>
      <c r="W3" s="17"/>
      <c r="X3" s="17"/>
      <c r="Y3" s="13"/>
      <c r="Z3" s="13"/>
      <c r="AA3" s="29"/>
    </row>
    <row r="4" spans="2:27" ht="17.25" customHeight="1" x14ac:dyDescent="0.25"/>
    <row r="5" spans="2:27" s="51" customFormat="1" ht="17.25" customHeight="1" x14ac:dyDescent="0.25">
      <c r="G5" s="121" t="s">
        <v>1</v>
      </c>
      <c r="H5" s="121"/>
      <c r="I5" s="121"/>
      <c r="J5" s="121" t="s">
        <v>2</v>
      </c>
      <c r="K5" s="121"/>
      <c r="L5" s="121"/>
      <c r="M5" s="121"/>
      <c r="N5" s="47"/>
      <c r="O5" s="111"/>
      <c r="P5" s="324" t="s">
        <v>20</v>
      </c>
      <c r="Q5" s="324"/>
      <c r="R5" s="324"/>
      <c r="S5" s="324"/>
      <c r="T5" s="324"/>
      <c r="U5" s="324"/>
      <c r="V5" s="324"/>
      <c r="W5" s="324"/>
      <c r="X5" s="324"/>
      <c r="Y5" s="324"/>
      <c r="Z5" s="107"/>
      <c r="AA5" s="29"/>
    </row>
    <row r="6" spans="2:27" x14ac:dyDescent="0.25">
      <c r="B6" s="1"/>
      <c r="C6" s="215"/>
      <c r="D6" s="63" t="s">
        <v>0</v>
      </c>
      <c r="E6" s="63" t="s">
        <v>174</v>
      </c>
      <c r="F6" s="203" t="s">
        <v>175</v>
      </c>
      <c r="G6" s="203" t="s">
        <v>176</v>
      </c>
      <c r="H6" s="203" t="s">
        <v>177</v>
      </c>
      <c r="I6" s="203" t="s">
        <v>178</v>
      </c>
      <c r="J6" s="203" t="s">
        <v>179</v>
      </c>
      <c r="K6" s="203" t="s">
        <v>180</v>
      </c>
      <c r="L6" s="226" t="s">
        <v>181</v>
      </c>
      <c r="M6" s="203" t="s">
        <v>182</v>
      </c>
      <c r="N6" s="203" t="s">
        <v>183</v>
      </c>
      <c r="O6" s="117"/>
      <c r="P6" s="72" t="s">
        <v>0</v>
      </c>
      <c r="Q6" s="63" t="s">
        <v>174</v>
      </c>
      <c r="R6" s="114" t="s">
        <v>175</v>
      </c>
      <c r="S6" s="114" t="s">
        <v>176</v>
      </c>
      <c r="T6" s="114" t="s">
        <v>177</v>
      </c>
      <c r="U6" s="114" t="s">
        <v>178</v>
      </c>
      <c r="V6" s="114" t="s">
        <v>179</v>
      </c>
      <c r="W6" s="114" t="s">
        <v>180</v>
      </c>
      <c r="X6" s="114" t="s">
        <v>181</v>
      </c>
      <c r="Y6" s="114" t="s">
        <v>182</v>
      </c>
      <c r="Z6" s="114" t="s">
        <v>183</v>
      </c>
      <c r="AA6" s="18" t="s">
        <v>3</v>
      </c>
    </row>
    <row r="7" spans="2:27" x14ac:dyDescent="0.25">
      <c r="B7" s="330" t="s">
        <v>160</v>
      </c>
      <c r="C7" s="331"/>
      <c r="D7" s="32"/>
      <c r="E7" s="191"/>
      <c r="F7" s="191"/>
      <c r="G7" s="191"/>
      <c r="H7" s="197"/>
      <c r="I7" s="197"/>
      <c r="J7" s="48"/>
      <c r="K7" s="197"/>
      <c r="L7" s="198"/>
      <c r="M7" s="198"/>
      <c r="N7" s="217"/>
      <c r="AA7" s="30"/>
    </row>
    <row r="8" spans="2:27" x14ac:dyDescent="0.25">
      <c r="B8" s="3"/>
      <c r="C8" s="11" t="s">
        <v>31</v>
      </c>
      <c r="D8" s="69"/>
      <c r="E8" s="222"/>
      <c r="F8" s="222"/>
      <c r="G8" s="223"/>
      <c r="H8" s="223"/>
      <c r="I8" s="223"/>
      <c r="J8" s="223"/>
      <c r="K8" s="223"/>
      <c r="L8" s="49"/>
      <c r="M8" s="91"/>
      <c r="N8" s="74"/>
      <c r="P8" s="70"/>
      <c r="Q8" s="70"/>
      <c r="R8" s="70"/>
      <c r="S8" s="70"/>
      <c r="T8" s="70"/>
      <c r="U8" s="70"/>
      <c r="V8" s="70"/>
      <c r="W8" s="70"/>
      <c r="X8" s="70"/>
      <c r="Y8" s="70"/>
      <c r="Z8" s="70"/>
      <c r="AA8" s="30"/>
    </row>
    <row r="9" spans="2:27" x14ac:dyDescent="0.25">
      <c r="B9" s="3"/>
      <c r="C9" s="20" t="s">
        <v>141</v>
      </c>
      <c r="D9" s="207">
        <v>684.5</v>
      </c>
      <c r="E9" s="208">
        <v>691.9</v>
      </c>
      <c r="F9" s="208">
        <v>844.4</v>
      </c>
      <c r="G9" s="208">
        <v>854.4</v>
      </c>
      <c r="H9" s="208">
        <v>621.9</v>
      </c>
      <c r="I9" s="208">
        <v>750.2</v>
      </c>
      <c r="J9" s="208">
        <v>561.20000000000005</v>
      </c>
      <c r="K9" s="208">
        <v>823.6</v>
      </c>
      <c r="L9" s="207">
        <v>614.6</v>
      </c>
      <c r="M9" s="207">
        <v>795.1</v>
      </c>
      <c r="N9" s="211">
        <v>693.8</v>
      </c>
      <c r="P9" s="79">
        <v>5.5570000000000164</v>
      </c>
      <c r="Q9" s="79">
        <v>16.351999999999975</v>
      </c>
      <c r="R9" s="79">
        <v>78.460000000000036</v>
      </c>
      <c r="S9" s="70">
        <v>87.62</v>
      </c>
      <c r="T9" s="70">
        <v>239</v>
      </c>
      <c r="U9" s="70">
        <v>82.809999999999945</v>
      </c>
      <c r="V9" s="70">
        <v>103.03999999999996</v>
      </c>
      <c r="W9" s="70">
        <v>59.389999999999986</v>
      </c>
      <c r="X9" s="70">
        <v>181.63</v>
      </c>
      <c r="Y9" s="70">
        <v>186.26</v>
      </c>
      <c r="Z9" s="70">
        <v>144.91000000000008</v>
      </c>
      <c r="AA9" s="30" t="s">
        <v>124</v>
      </c>
    </row>
    <row r="10" spans="2:27" x14ac:dyDescent="0.25">
      <c r="B10" s="3"/>
      <c r="C10" s="20" t="s">
        <v>156</v>
      </c>
      <c r="D10" s="207">
        <v>279.60000000000002</v>
      </c>
      <c r="E10" s="208">
        <v>284.39999999999998</v>
      </c>
      <c r="F10" s="208">
        <v>361.4</v>
      </c>
      <c r="G10" s="227">
        <v>310.8</v>
      </c>
      <c r="H10" s="227">
        <v>177.5</v>
      </c>
      <c r="I10" s="227">
        <v>359.7</v>
      </c>
      <c r="J10" s="227">
        <v>231.1</v>
      </c>
      <c r="K10" s="227">
        <v>434.8</v>
      </c>
      <c r="L10" s="207">
        <v>291.8</v>
      </c>
      <c r="M10" s="207">
        <v>226.8</v>
      </c>
      <c r="N10" s="211">
        <v>298.2</v>
      </c>
      <c r="P10" s="70">
        <v>3.7</v>
      </c>
      <c r="Q10" s="70">
        <v>11</v>
      </c>
      <c r="R10" s="70">
        <v>57.100000000000023</v>
      </c>
      <c r="S10" s="51">
        <v>35.5</v>
      </c>
      <c r="T10" s="51">
        <v>27</v>
      </c>
      <c r="U10" s="51">
        <v>60.600000000000023</v>
      </c>
      <c r="V10" s="51">
        <v>30.700000000000017</v>
      </c>
      <c r="W10" s="51">
        <v>44.399999999999977</v>
      </c>
      <c r="X10" s="70">
        <v>34.399999999999977</v>
      </c>
      <c r="Y10" s="70">
        <v>30.5</v>
      </c>
      <c r="Z10" s="70">
        <v>34.699999999999989</v>
      </c>
      <c r="AA10" s="30" t="s">
        <v>124</v>
      </c>
    </row>
    <row r="11" spans="2:27" x14ac:dyDescent="0.25">
      <c r="B11" s="3"/>
      <c r="C11" s="11" t="s">
        <v>32</v>
      </c>
      <c r="D11" s="207"/>
      <c r="E11" s="208"/>
      <c r="F11" s="208"/>
      <c r="G11" s="224"/>
      <c r="H11" s="208"/>
      <c r="I11" s="208"/>
      <c r="J11" s="208"/>
      <c r="K11" s="208"/>
      <c r="L11" s="207"/>
      <c r="M11" s="207"/>
      <c r="N11" s="211"/>
      <c r="P11" s="70"/>
      <c r="Q11" s="70"/>
      <c r="R11" s="70"/>
      <c r="S11" s="70"/>
      <c r="T11" s="70"/>
      <c r="U11" s="70"/>
      <c r="V11" s="70"/>
      <c r="W11" s="70"/>
      <c r="X11" s="70"/>
      <c r="Y11" s="70"/>
      <c r="Z11" s="70"/>
      <c r="AA11" s="30"/>
    </row>
    <row r="12" spans="2:27" s="28" customFormat="1" x14ac:dyDescent="0.25">
      <c r="B12" s="3"/>
      <c r="C12" s="20" t="s">
        <v>141</v>
      </c>
      <c r="D12" s="207">
        <v>58</v>
      </c>
      <c r="E12" s="208">
        <v>62</v>
      </c>
      <c r="F12" s="208">
        <v>62.1</v>
      </c>
      <c r="G12" s="224">
        <v>58.8</v>
      </c>
      <c r="H12" s="208">
        <v>112</v>
      </c>
      <c r="I12" s="208">
        <v>71.7</v>
      </c>
      <c r="J12" s="208">
        <v>45.9</v>
      </c>
      <c r="K12" s="208">
        <v>103.8</v>
      </c>
      <c r="L12" s="207" t="s">
        <v>195</v>
      </c>
      <c r="M12" s="207">
        <v>72.3</v>
      </c>
      <c r="N12" s="211">
        <v>145.4</v>
      </c>
      <c r="O12" s="111"/>
      <c r="P12" s="51">
        <v>1.7698999999999998</v>
      </c>
      <c r="Q12" s="51">
        <v>5.4170000000000016</v>
      </c>
      <c r="R12" s="51">
        <v>23.374000000000002</v>
      </c>
      <c r="S12" s="51">
        <v>28.022999999999996</v>
      </c>
      <c r="T12" s="51">
        <v>98.215000000000003</v>
      </c>
      <c r="U12" s="51">
        <v>28.721999999999994</v>
      </c>
      <c r="V12" s="51">
        <v>40.193000000000005</v>
      </c>
      <c r="W12" s="51">
        <v>21.082999999999998</v>
      </c>
      <c r="X12" s="51" t="s">
        <v>195</v>
      </c>
      <c r="Y12" s="51">
        <v>57.935000000000016</v>
      </c>
      <c r="Z12" s="51">
        <v>85.920999999999992</v>
      </c>
      <c r="AA12" s="30" t="s">
        <v>124</v>
      </c>
    </row>
    <row r="13" spans="2:27" s="28" customFormat="1" x14ac:dyDescent="0.25">
      <c r="B13" s="3"/>
      <c r="C13" s="11" t="s">
        <v>107</v>
      </c>
      <c r="D13" s="207"/>
      <c r="E13" s="208"/>
      <c r="F13" s="208"/>
      <c r="G13" s="224"/>
      <c r="H13" s="208"/>
      <c r="I13" s="208"/>
      <c r="J13" s="208"/>
      <c r="K13" s="208"/>
      <c r="L13" s="207"/>
      <c r="M13" s="207"/>
      <c r="N13" s="211"/>
      <c r="O13" s="111"/>
      <c r="P13" s="70"/>
      <c r="Q13" s="70"/>
      <c r="R13" s="70"/>
      <c r="S13" s="70"/>
      <c r="T13" s="70"/>
      <c r="U13" s="70"/>
      <c r="V13" s="70"/>
      <c r="W13" s="70"/>
      <c r="X13" s="70"/>
      <c r="Y13" s="70"/>
      <c r="Z13" s="70"/>
      <c r="AA13" s="30"/>
    </row>
    <row r="14" spans="2:27" x14ac:dyDescent="0.25">
      <c r="B14" s="3"/>
      <c r="C14" s="20" t="s">
        <v>141</v>
      </c>
      <c r="D14" s="228">
        <v>5.4</v>
      </c>
      <c r="E14" s="218">
        <v>4.0999999999999996</v>
      </c>
      <c r="F14" s="218" t="s">
        <v>195</v>
      </c>
      <c r="G14" s="218" t="s">
        <v>195</v>
      </c>
      <c r="H14" s="218" t="s">
        <v>195</v>
      </c>
      <c r="I14" s="218">
        <v>0</v>
      </c>
      <c r="J14" s="218">
        <v>0</v>
      </c>
      <c r="K14" s="218">
        <v>6.4</v>
      </c>
      <c r="L14" s="221" t="s">
        <v>195</v>
      </c>
      <c r="M14" s="221">
        <v>0</v>
      </c>
      <c r="N14" s="218">
        <v>0</v>
      </c>
      <c r="P14" s="79">
        <v>0.56805000000000039</v>
      </c>
      <c r="Q14" s="79">
        <v>1.4193000000000007</v>
      </c>
      <c r="R14" s="79" t="s">
        <v>195</v>
      </c>
      <c r="S14" s="79" t="s">
        <v>195</v>
      </c>
      <c r="T14" s="79" t="s">
        <v>195</v>
      </c>
      <c r="U14" s="79">
        <v>0</v>
      </c>
      <c r="V14" s="79">
        <v>0</v>
      </c>
      <c r="W14" s="79">
        <v>5.1523000000000003</v>
      </c>
      <c r="X14" s="70" t="s">
        <v>195</v>
      </c>
      <c r="Y14" s="70">
        <v>0</v>
      </c>
      <c r="Z14" s="70">
        <v>0</v>
      </c>
      <c r="AA14" s="30" t="s">
        <v>124</v>
      </c>
    </row>
    <row r="15" spans="2:27" s="28" customFormat="1" x14ac:dyDescent="0.25">
      <c r="B15" s="3"/>
      <c r="C15" s="11" t="s">
        <v>112</v>
      </c>
      <c r="D15" s="207"/>
      <c r="E15" s="208"/>
      <c r="F15" s="208"/>
      <c r="G15" s="224"/>
      <c r="H15" s="208"/>
      <c r="I15" s="208"/>
      <c r="J15" s="208"/>
      <c r="K15" s="208"/>
      <c r="L15" s="207"/>
      <c r="M15" s="207"/>
      <c r="N15" s="211"/>
      <c r="O15" s="111"/>
      <c r="P15" s="70"/>
      <c r="Q15" s="70"/>
      <c r="R15" s="70"/>
      <c r="S15" s="70"/>
      <c r="T15" s="70"/>
      <c r="U15" s="70"/>
      <c r="V15" s="70"/>
      <c r="W15" s="70"/>
      <c r="X15" s="70"/>
      <c r="Y15" s="70"/>
      <c r="Z15" s="70"/>
      <c r="AA15" s="30"/>
    </row>
    <row r="16" spans="2:27" s="28" customFormat="1" x14ac:dyDescent="0.25">
      <c r="B16" s="2"/>
      <c r="C16" s="66" t="s">
        <v>141</v>
      </c>
      <c r="D16" s="241">
        <v>2</v>
      </c>
      <c r="E16" s="242">
        <v>2.2000000000000002</v>
      </c>
      <c r="F16" s="242">
        <v>0</v>
      </c>
      <c r="G16" s="244">
        <v>0</v>
      </c>
      <c r="H16" s="242">
        <v>0</v>
      </c>
      <c r="I16" s="242">
        <v>0</v>
      </c>
      <c r="J16" s="242">
        <v>0</v>
      </c>
      <c r="K16" s="242" t="s">
        <v>195</v>
      </c>
      <c r="L16" s="241">
        <v>0</v>
      </c>
      <c r="M16" s="241">
        <v>0</v>
      </c>
      <c r="N16" s="245">
        <v>0</v>
      </c>
      <c r="O16" s="111"/>
      <c r="P16" s="79">
        <v>0.30296999999999996</v>
      </c>
      <c r="Q16" s="79">
        <v>1.0289599999999997</v>
      </c>
      <c r="R16" s="79">
        <v>0</v>
      </c>
      <c r="S16" s="70">
        <v>0</v>
      </c>
      <c r="T16" s="70">
        <v>0</v>
      </c>
      <c r="U16" s="70">
        <v>0</v>
      </c>
      <c r="V16" s="70">
        <v>0</v>
      </c>
      <c r="W16" s="70" t="s">
        <v>195</v>
      </c>
      <c r="X16" s="70">
        <v>0</v>
      </c>
      <c r="Y16" s="70">
        <v>0</v>
      </c>
      <c r="Z16" s="70">
        <v>0</v>
      </c>
      <c r="AA16" s="30" t="s">
        <v>124</v>
      </c>
    </row>
    <row r="17" spans="2:27" s="51" customFormat="1" x14ac:dyDescent="0.25">
      <c r="B17" s="22" t="s">
        <v>120</v>
      </c>
      <c r="C17" s="32"/>
      <c r="D17" s="229"/>
      <c r="E17" s="229"/>
      <c r="F17" s="229"/>
      <c r="G17" s="230"/>
      <c r="H17" s="230"/>
      <c r="I17" s="230"/>
      <c r="J17" s="230"/>
      <c r="K17" s="230"/>
      <c r="L17" s="231"/>
      <c r="M17" s="231"/>
      <c r="N17" s="230"/>
      <c r="O17" s="118"/>
      <c r="AA17" s="30"/>
    </row>
    <row r="18" spans="2:27" s="28" customFormat="1" x14ac:dyDescent="0.25">
      <c r="B18" s="3"/>
      <c r="C18" s="23" t="s">
        <v>260</v>
      </c>
      <c r="D18" s="207"/>
      <c r="E18" s="208"/>
      <c r="F18" s="208"/>
      <c r="G18" s="208"/>
      <c r="H18" s="208"/>
      <c r="I18" s="208"/>
      <c r="J18" s="208"/>
      <c r="K18" s="208"/>
      <c r="L18" s="207"/>
      <c r="M18" s="207"/>
      <c r="N18" s="211"/>
      <c r="O18" s="111"/>
      <c r="P18" s="70"/>
      <c r="Q18" s="70"/>
      <c r="R18" s="70"/>
      <c r="S18" s="70"/>
      <c r="T18" s="70"/>
      <c r="U18" s="70"/>
      <c r="V18" s="70"/>
      <c r="W18" s="70"/>
      <c r="X18" s="70"/>
      <c r="Y18" s="70"/>
      <c r="Z18" s="70"/>
      <c r="AA18" s="248"/>
    </row>
    <row r="19" spans="2:27" s="28" customFormat="1" x14ac:dyDescent="0.25">
      <c r="B19" s="3"/>
      <c r="C19" s="263" t="s">
        <v>261</v>
      </c>
      <c r="D19" s="207">
        <v>81006</v>
      </c>
      <c r="E19" s="208">
        <v>10462</v>
      </c>
      <c r="F19" s="208">
        <v>581</v>
      </c>
      <c r="G19" s="208">
        <v>338</v>
      </c>
      <c r="H19" s="208" t="s">
        <v>290</v>
      </c>
      <c r="I19" s="208">
        <v>540</v>
      </c>
      <c r="J19" s="208">
        <v>145</v>
      </c>
      <c r="K19" s="208">
        <v>1859</v>
      </c>
      <c r="L19" s="207" t="s">
        <v>290</v>
      </c>
      <c r="M19" s="207" t="s">
        <v>290</v>
      </c>
      <c r="N19" s="211" t="s">
        <v>290</v>
      </c>
      <c r="O19" s="111"/>
      <c r="P19" s="70" t="s">
        <v>166</v>
      </c>
      <c r="Q19" s="70" t="s">
        <v>166</v>
      </c>
      <c r="R19" s="70" t="s">
        <v>166</v>
      </c>
      <c r="S19" s="70" t="s">
        <v>166</v>
      </c>
      <c r="T19" s="70" t="s">
        <v>166</v>
      </c>
      <c r="U19" s="70" t="s">
        <v>166</v>
      </c>
      <c r="V19" s="70" t="s">
        <v>166</v>
      </c>
      <c r="W19" s="70" t="s">
        <v>166</v>
      </c>
      <c r="X19" s="70" t="s">
        <v>166</v>
      </c>
      <c r="Y19" s="70" t="s">
        <v>166</v>
      </c>
      <c r="Z19" s="70" t="s">
        <v>166</v>
      </c>
      <c r="AA19" s="30" t="s">
        <v>125</v>
      </c>
    </row>
    <row r="20" spans="2:27" s="28" customFormat="1" x14ac:dyDescent="0.25">
      <c r="B20" s="3"/>
      <c r="C20" s="263" t="s">
        <v>262</v>
      </c>
      <c r="D20" s="207">
        <v>109001</v>
      </c>
      <c r="E20" s="208">
        <v>11334</v>
      </c>
      <c r="F20" s="208">
        <v>614</v>
      </c>
      <c r="G20" s="208">
        <v>291</v>
      </c>
      <c r="H20" s="208" t="s">
        <v>290</v>
      </c>
      <c r="I20" s="208">
        <v>493</v>
      </c>
      <c r="J20" s="208">
        <v>162</v>
      </c>
      <c r="K20" s="208">
        <v>2213</v>
      </c>
      <c r="L20" s="207" t="s">
        <v>290</v>
      </c>
      <c r="M20" s="207" t="s">
        <v>290</v>
      </c>
      <c r="N20" s="211" t="s">
        <v>290</v>
      </c>
      <c r="O20" s="111"/>
      <c r="P20" s="70" t="s">
        <v>166</v>
      </c>
      <c r="Q20" s="70" t="s">
        <v>166</v>
      </c>
      <c r="R20" s="70" t="s">
        <v>166</v>
      </c>
      <c r="S20" s="70" t="s">
        <v>166</v>
      </c>
      <c r="T20" s="70" t="s">
        <v>166</v>
      </c>
      <c r="U20" s="70" t="s">
        <v>166</v>
      </c>
      <c r="V20" s="70" t="s">
        <v>166</v>
      </c>
      <c r="W20" s="70" t="s">
        <v>166</v>
      </c>
      <c r="X20" s="70" t="s">
        <v>166</v>
      </c>
      <c r="Y20" s="70" t="s">
        <v>166</v>
      </c>
      <c r="Z20" s="70" t="s">
        <v>166</v>
      </c>
      <c r="AA20" s="30" t="s">
        <v>125</v>
      </c>
    </row>
    <row r="21" spans="2:27" x14ac:dyDescent="0.25">
      <c r="B21" s="3"/>
      <c r="C21" s="56" t="s">
        <v>263</v>
      </c>
      <c r="D21" s="207">
        <v>67.8</v>
      </c>
      <c r="E21" s="208">
        <v>66</v>
      </c>
      <c r="F21" s="208">
        <v>67.900000000000006</v>
      </c>
      <c r="G21" s="208">
        <v>70.400000000000006</v>
      </c>
      <c r="H21" s="208">
        <v>77.3</v>
      </c>
      <c r="I21" s="208">
        <v>63.7</v>
      </c>
      <c r="J21" s="208">
        <v>74.7</v>
      </c>
      <c r="K21" s="208">
        <v>61.6</v>
      </c>
      <c r="L21" s="207">
        <v>64</v>
      </c>
      <c r="M21" s="207">
        <v>85</v>
      </c>
      <c r="N21" s="211">
        <v>73.900000000000006</v>
      </c>
      <c r="P21" s="70" t="s">
        <v>166</v>
      </c>
      <c r="Q21" s="70" t="s">
        <v>166</v>
      </c>
      <c r="R21" s="70" t="s">
        <v>166</v>
      </c>
      <c r="S21" s="70" t="s">
        <v>166</v>
      </c>
      <c r="T21" s="70" t="s">
        <v>166</v>
      </c>
      <c r="U21" s="70" t="s">
        <v>166</v>
      </c>
      <c r="V21" s="70" t="s">
        <v>166</v>
      </c>
      <c r="W21" s="70" t="s">
        <v>166</v>
      </c>
      <c r="X21" s="70" t="s">
        <v>166</v>
      </c>
      <c r="Y21" s="70" t="s">
        <v>166</v>
      </c>
      <c r="Z21" s="70" t="s">
        <v>166</v>
      </c>
      <c r="AA21" s="30" t="s">
        <v>125</v>
      </c>
    </row>
    <row r="22" spans="2:27" s="28" customFormat="1" x14ac:dyDescent="0.25">
      <c r="B22" s="3"/>
      <c r="C22" s="56" t="s">
        <v>264</v>
      </c>
      <c r="D22" s="207">
        <v>7.3</v>
      </c>
      <c r="E22" s="208">
        <v>3.4</v>
      </c>
      <c r="F22" s="208">
        <v>2.2999999999999998</v>
      </c>
      <c r="G22" s="208" t="s">
        <v>166</v>
      </c>
      <c r="H22" s="208">
        <v>0</v>
      </c>
      <c r="I22" s="208">
        <v>1.4</v>
      </c>
      <c r="J22" s="208" t="s">
        <v>166</v>
      </c>
      <c r="K22" s="208">
        <v>8.9</v>
      </c>
      <c r="L22" s="207">
        <v>0</v>
      </c>
      <c r="M22" s="207" t="s">
        <v>166</v>
      </c>
      <c r="N22" s="211"/>
      <c r="O22" s="111"/>
      <c r="P22" s="70" t="s">
        <v>166</v>
      </c>
      <c r="Q22" s="70" t="s">
        <v>166</v>
      </c>
      <c r="R22" s="70" t="s">
        <v>166</v>
      </c>
      <c r="S22" s="70" t="s">
        <v>166</v>
      </c>
      <c r="T22" s="70" t="s">
        <v>166</v>
      </c>
      <c r="U22" s="70" t="s">
        <v>166</v>
      </c>
      <c r="V22" s="70" t="s">
        <v>166</v>
      </c>
      <c r="W22" s="70" t="s">
        <v>166</v>
      </c>
      <c r="X22" s="70" t="s">
        <v>166</v>
      </c>
      <c r="Y22" s="70" t="s">
        <v>166</v>
      </c>
      <c r="Z22" s="70" t="s">
        <v>166</v>
      </c>
      <c r="AA22" s="30" t="s">
        <v>125</v>
      </c>
    </row>
    <row r="23" spans="2:27" s="28" customFormat="1" x14ac:dyDescent="0.25">
      <c r="B23" s="3"/>
      <c r="C23" s="56" t="s">
        <v>265</v>
      </c>
      <c r="D23" s="207">
        <v>6.3</v>
      </c>
      <c r="E23" s="208">
        <v>3.9</v>
      </c>
      <c r="F23" s="208">
        <v>3.7</v>
      </c>
      <c r="G23" s="208">
        <v>4.5</v>
      </c>
      <c r="H23" s="208">
        <v>0</v>
      </c>
      <c r="I23" s="208">
        <v>3.5</v>
      </c>
      <c r="J23" s="208" t="s">
        <v>166</v>
      </c>
      <c r="K23" s="208">
        <v>5.6</v>
      </c>
      <c r="L23" s="207">
        <v>0</v>
      </c>
      <c r="M23" s="207" t="s">
        <v>166</v>
      </c>
      <c r="N23" s="211" t="s">
        <v>166</v>
      </c>
      <c r="O23" s="111"/>
      <c r="P23" s="70" t="s">
        <v>166</v>
      </c>
      <c r="Q23" s="70" t="s">
        <v>166</v>
      </c>
      <c r="R23" s="70" t="s">
        <v>166</v>
      </c>
      <c r="S23" s="70" t="s">
        <v>166</v>
      </c>
      <c r="T23" s="70" t="s">
        <v>166</v>
      </c>
      <c r="U23" s="70" t="s">
        <v>166</v>
      </c>
      <c r="V23" s="70" t="s">
        <v>166</v>
      </c>
      <c r="W23" s="70" t="s">
        <v>166</v>
      </c>
      <c r="X23" s="70" t="s">
        <v>166</v>
      </c>
      <c r="Y23" s="70" t="s">
        <v>166</v>
      </c>
      <c r="Z23" s="70" t="s">
        <v>166</v>
      </c>
      <c r="AA23" s="30" t="s">
        <v>125</v>
      </c>
    </row>
    <row r="24" spans="2:27" x14ac:dyDescent="0.25">
      <c r="B24" s="3"/>
      <c r="C24" s="56" t="s">
        <v>266</v>
      </c>
      <c r="D24" s="207">
        <v>9.4</v>
      </c>
      <c r="E24" s="208">
        <v>10.199999999999999</v>
      </c>
      <c r="F24" s="208">
        <v>5.3</v>
      </c>
      <c r="G24" s="208">
        <v>4.2</v>
      </c>
      <c r="H24" s="208" t="s">
        <v>166</v>
      </c>
      <c r="I24" s="208">
        <v>2</v>
      </c>
      <c r="J24" s="208">
        <v>3.7</v>
      </c>
      <c r="K24" s="208">
        <v>11.5</v>
      </c>
      <c r="L24" s="207">
        <v>0</v>
      </c>
      <c r="M24" s="207" t="s">
        <v>166</v>
      </c>
      <c r="N24" s="211">
        <v>0</v>
      </c>
      <c r="P24" s="70" t="s">
        <v>166</v>
      </c>
      <c r="Q24" s="70" t="s">
        <v>166</v>
      </c>
      <c r="R24" s="70" t="s">
        <v>166</v>
      </c>
      <c r="S24" s="70" t="s">
        <v>166</v>
      </c>
      <c r="T24" s="70" t="s">
        <v>166</v>
      </c>
      <c r="U24" s="70" t="s">
        <v>166</v>
      </c>
      <c r="V24" s="70" t="s">
        <v>166</v>
      </c>
      <c r="W24" s="70" t="s">
        <v>166</v>
      </c>
      <c r="X24" s="70" t="s">
        <v>166</v>
      </c>
      <c r="Y24" s="70" t="s">
        <v>166</v>
      </c>
      <c r="Z24" s="70" t="s">
        <v>166</v>
      </c>
      <c r="AA24" s="30" t="s">
        <v>125</v>
      </c>
    </row>
    <row r="25" spans="2:27" x14ac:dyDescent="0.25">
      <c r="B25" s="3"/>
      <c r="C25" s="264" t="s">
        <v>267</v>
      </c>
      <c r="D25" s="207">
        <v>77.099999999999994</v>
      </c>
      <c r="E25" s="208">
        <v>82.5</v>
      </c>
      <c r="F25" s="208">
        <v>88.7</v>
      </c>
      <c r="G25" s="208">
        <v>89.6</v>
      </c>
      <c r="H25" s="208">
        <v>90.9</v>
      </c>
      <c r="I25" s="208">
        <v>93.1</v>
      </c>
      <c r="J25" s="208">
        <v>93.8</v>
      </c>
      <c r="K25" s="208">
        <v>74.099999999999994</v>
      </c>
      <c r="L25" s="207">
        <v>100</v>
      </c>
      <c r="M25" s="207">
        <v>93.8</v>
      </c>
      <c r="N25" s="211">
        <v>95.7</v>
      </c>
      <c r="P25" s="70" t="s">
        <v>166</v>
      </c>
      <c r="Q25" s="70" t="s">
        <v>166</v>
      </c>
      <c r="R25" s="70" t="s">
        <v>166</v>
      </c>
      <c r="S25" s="70" t="s">
        <v>166</v>
      </c>
      <c r="T25" s="70" t="s">
        <v>166</v>
      </c>
      <c r="U25" s="70" t="s">
        <v>166</v>
      </c>
      <c r="V25" s="70" t="s">
        <v>166</v>
      </c>
      <c r="W25" s="70" t="s">
        <v>166</v>
      </c>
      <c r="X25" s="70" t="s">
        <v>166</v>
      </c>
      <c r="Y25" s="70" t="s">
        <v>166</v>
      </c>
      <c r="Z25" s="70" t="s">
        <v>166</v>
      </c>
      <c r="AA25" s="30" t="s">
        <v>125</v>
      </c>
    </row>
    <row r="26" spans="2:27" s="28" customFormat="1" x14ac:dyDescent="0.25">
      <c r="B26" s="3"/>
      <c r="C26" s="56" t="s">
        <v>268</v>
      </c>
      <c r="D26" s="207">
        <v>14</v>
      </c>
      <c r="E26" s="208">
        <v>14.6</v>
      </c>
      <c r="F26" s="208">
        <v>7</v>
      </c>
      <c r="G26" s="208" t="s">
        <v>166</v>
      </c>
      <c r="H26" s="208" t="s">
        <v>166</v>
      </c>
      <c r="I26" s="208">
        <v>3.4</v>
      </c>
      <c r="J26" s="208" t="s">
        <v>166</v>
      </c>
      <c r="K26" s="208">
        <v>18.600000000000001</v>
      </c>
      <c r="L26" s="207">
        <v>0</v>
      </c>
      <c r="M26" s="207" t="s">
        <v>166</v>
      </c>
      <c r="N26" s="211">
        <v>0</v>
      </c>
      <c r="O26" s="111"/>
      <c r="P26" s="70" t="s">
        <v>166</v>
      </c>
      <c r="Q26" s="70" t="s">
        <v>166</v>
      </c>
      <c r="R26" s="70" t="s">
        <v>166</v>
      </c>
      <c r="S26" s="70" t="s">
        <v>166</v>
      </c>
      <c r="T26" s="70" t="s">
        <v>166</v>
      </c>
      <c r="U26" s="70" t="s">
        <v>166</v>
      </c>
      <c r="V26" s="70" t="s">
        <v>166</v>
      </c>
      <c r="W26" s="70" t="s">
        <v>166</v>
      </c>
      <c r="X26" s="70" t="s">
        <v>166</v>
      </c>
      <c r="Y26" s="70" t="s">
        <v>166</v>
      </c>
      <c r="Z26" s="70" t="s">
        <v>166</v>
      </c>
      <c r="AA26" s="30" t="s">
        <v>125</v>
      </c>
    </row>
    <row r="27" spans="2:27" s="28" customFormat="1" x14ac:dyDescent="0.25">
      <c r="B27" s="3"/>
      <c r="C27" s="56" t="s">
        <v>269</v>
      </c>
      <c r="D27" s="207">
        <v>25.5</v>
      </c>
      <c r="E27" s="208">
        <v>23.8</v>
      </c>
      <c r="F27" s="208">
        <v>19</v>
      </c>
      <c r="G27" s="208">
        <v>12.5</v>
      </c>
      <c r="H27" s="208" t="s">
        <v>166</v>
      </c>
      <c r="I27" s="208">
        <v>19.899999999999999</v>
      </c>
      <c r="J27" s="208">
        <v>16.8</v>
      </c>
      <c r="K27" s="208">
        <v>27.1</v>
      </c>
      <c r="L27" s="207">
        <v>0</v>
      </c>
      <c r="M27" s="207">
        <v>9.1</v>
      </c>
      <c r="N27" s="211">
        <v>23.8</v>
      </c>
      <c r="O27" s="111"/>
      <c r="P27" s="70" t="s">
        <v>166</v>
      </c>
      <c r="Q27" s="70" t="s">
        <v>166</v>
      </c>
      <c r="R27" s="70" t="s">
        <v>166</v>
      </c>
      <c r="S27" s="70" t="s">
        <v>166</v>
      </c>
      <c r="T27" s="70" t="s">
        <v>166</v>
      </c>
      <c r="U27" s="70" t="s">
        <v>166</v>
      </c>
      <c r="V27" s="70" t="s">
        <v>166</v>
      </c>
      <c r="W27" s="70" t="s">
        <v>166</v>
      </c>
      <c r="X27" s="70" t="s">
        <v>166</v>
      </c>
      <c r="Y27" s="70" t="s">
        <v>166</v>
      </c>
      <c r="Z27" s="70" t="s">
        <v>166</v>
      </c>
      <c r="AA27" s="30" t="s">
        <v>125</v>
      </c>
    </row>
    <row r="28" spans="2:27" s="28" customFormat="1" x14ac:dyDescent="0.25">
      <c r="B28" s="3"/>
      <c r="C28" s="56" t="s">
        <v>270</v>
      </c>
      <c r="D28" s="207">
        <v>7.4</v>
      </c>
      <c r="E28" s="208">
        <v>8.5</v>
      </c>
      <c r="F28" s="208">
        <v>11.7</v>
      </c>
      <c r="G28" s="219">
        <v>10.7</v>
      </c>
      <c r="H28" s="219">
        <v>35</v>
      </c>
      <c r="I28" s="219">
        <v>8.3000000000000007</v>
      </c>
      <c r="J28" s="219">
        <v>7.7</v>
      </c>
      <c r="K28" s="219">
        <v>4.9000000000000004</v>
      </c>
      <c r="L28" s="209">
        <v>47.6</v>
      </c>
      <c r="M28" s="207">
        <v>23.4</v>
      </c>
      <c r="N28" s="211" t="s">
        <v>166</v>
      </c>
      <c r="O28" s="111"/>
      <c r="P28" s="70" t="s">
        <v>166</v>
      </c>
      <c r="Q28" s="70" t="s">
        <v>166</v>
      </c>
      <c r="R28" s="70" t="s">
        <v>166</v>
      </c>
      <c r="S28" s="70" t="s">
        <v>166</v>
      </c>
      <c r="T28" s="70" t="s">
        <v>166</v>
      </c>
      <c r="U28" s="70" t="s">
        <v>166</v>
      </c>
      <c r="V28" s="70" t="s">
        <v>166</v>
      </c>
      <c r="W28" s="70" t="s">
        <v>166</v>
      </c>
      <c r="X28" s="70" t="s">
        <v>166</v>
      </c>
      <c r="Y28" s="70" t="s">
        <v>166</v>
      </c>
      <c r="Z28" s="70" t="s">
        <v>166</v>
      </c>
      <c r="AA28" s="30" t="s">
        <v>125</v>
      </c>
    </row>
    <row r="29" spans="2:27" x14ac:dyDescent="0.25">
      <c r="B29" s="3"/>
      <c r="C29" s="56" t="s">
        <v>271</v>
      </c>
      <c r="D29" s="207">
        <v>1.3</v>
      </c>
      <c r="E29" s="208">
        <v>1.5</v>
      </c>
      <c r="F29" s="208">
        <v>1.8</v>
      </c>
      <c r="G29" s="208">
        <v>2.4</v>
      </c>
      <c r="H29" s="208">
        <v>0</v>
      </c>
      <c r="I29" s="208">
        <v>2.2000000000000002</v>
      </c>
      <c r="J29" s="208" t="s">
        <v>166</v>
      </c>
      <c r="K29" s="208">
        <v>0.9</v>
      </c>
      <c r="L29" s="207">
        <v>0</v>
      </c>
      <c r="M29" s="207">
        <v>0</v>
      </c>
      <c r="N29" s="211" t="s">
        <v>166</v>
      </c>
      <c r="P29" s="70" t="s">
        <v>166</v>
      </c>
      <c r="Q29" s="70" t="s">
        <v>166</v>
      </c>
      <c r="R29" s="70" t="s">
        <v>166</v>
      </c>
      <c r="S29" s="70" t="s">
        <v>166</v>
      </c>
      <c r="T29" s="70" t="s">
        <v>166</v>
      </c>
      <c r="U29" s="70" t="s">
        <v>166</v>
      </c>
      <c r="V29" s="70" t="s">
        <v>166</v>
      </c>
      <c r="W29" s="70" t="s">
        <v>166</v>
      </c>
      <c r="X29" s="70" t="s">
        <v>166</v>
      </c>
      <c r="Y29" s="70" t="s">
        <v>166</v>
      </c>
      <c r="Z29" s="70" t="s">
        <v>166</v>
      </c>
      <c r="AA29" s="30" t="s">
        <v>125</v>
      </c>
    </row>
    <row r="30" spans="2:27" x14ac:dyDescent="0.25">
      <c r="B30" s="3"/>
      <c r="C30" s="56" t="s">
        <v>272</v>
      </c>
      <c r="D30" s="207">
        <v>14.7</v>
      </c>
      <c r="E30" s="208">
        <v>15.9</v>
      </c>
      <c r="F30" s="208">
        <v>14.2</v>
      </c>
      <c r="G30" s="208">
        <v>19.899999999999999</v>
      </c>
      <c r="H30" s="208">
        <v>27.3</v>
      </c>
      <c r="I30" s="208">
        <v>19.5</v>
      </c>
      <c r="J30" s="208">
        <v>14.8</v>
      </c>
      <c r="K30" s="208">
        <v>13.3</v>
      </c>
      <c r="L30" s="207">
        <v>28</v>
      </c>
      <c r="M30" s="207">
        <v>11.2</v>
      </c>
      <c r="N30" s="211">
        <v>21.7</v>
      </c>
      <c r="P30" s="70" t="s">
        <v>166</v>
      </c>
      <c r="Q30" s="70" t="s">
        <v>166</v>
      </c>
      <c r="R30" s="70" t="s">
        <v>166</v>
      </c>
      <c r="S30" s="70" t="s">
        <v>166</v>
      </c>
      <c r="T30" s="70" t="s">
        <v>166</v>
      </c>
      <c r="U30" s="70" t="s">
        <v>166</v>
      </c>
      <c r="V30" s="70" t="s">
        <v>166</v>
      </c>
      <c r="W30" s="70" t="s">
        <v>166</v>
      </c>
      <c r="X30" s="70" t="s">
        <v>166</v>
      </c>
      <c r="Y30" s="70" t="s">
        <v>166</v>
      </c>
      <c r="Z30" s="70" t="s">
        <v>166</v>
      </c>
      <c r="AA30" s="30" t="s">
        <v>125</v>
      </c>
    </row>
    <row r="31" spans="2:27" x14ac:dyDescent="0.25">
      <c r="B31" s="3"/>
      <c r="C31" s="56" t="s">
        <v>273</v>
      </c>
      <c r="D31" s="207">
        <v>21.7</v>
      </c>
      <c r="E31" s="208">
        <v>22.2</v>
      </c>
      <c r="F31" s="208">
        <v>16.899999999999999</v>
      </c>
      <c r="G31" s="208">
        <v>17.899999999999999</v>
      </c>
      <c r="H31" s="208" t="s">
        <v>166</v>
      </c>
      <c r="I31" s="208">
        <v>22.7</v>
      </c>
      <c r="J31" s="208">
        <v>26.5</v>
      </c>
      <c r="K31" s="208">
        <v>22.5</v>
      </c>
      <c r="L31" s="207" t="s">
        <v>166</v>
      </c>
      <c r="M31" s="207">
        <v>28.7</v>
      </c>
      <c r="N31" s="211" t="s">
        <v>166</v>
      </c>
      <c r="P31" s="70" t="s">
        <v>166</v>
      </c>
      <c r="Q31" s="70" t="s">
        <v>166</v>
      </c>
      <c r="R31" s="70" t="s">
        <v>166</v>
      </c>
      <c r="S31" s="70" t="s">
        <v>166</v>
      </c>
      <c r="T31" s="70" t="s">
        <v>166</v>
      </c>
      <c r="U31" s="70" t="s">
        <v>166</v>
      </c>
      <c r="V31" s="70" t="s">
        <v>166</v>
      </c>
      <c r="W31" s="70" t="s">
        <v>166</v>
      </c>
      <c r="X31" s="70" t="s">
        <v>166</v>
      </c>
      <c r="Y31" s="70" t="s">
        <v>166</v>
      </c>
      <c r="Z31" s="70" t="s">
        <v>166</v>
      </c>
      <c r="AA31" s="30" t="s">
        <v>125</v>
      </c>
    </row>
    <row r="32" spans="2:27" x14ac:dyDescent="0.25">
      <c r="B32" s="3"/>
      <c r="C32" s="56" t="s">
        <v>274</v>
      </c>
      <c r="D32" s="207">
        <v>30.9</v>
      </c>
      <c r="E32" s="208">
        <v>31.9</v>
      </c>
      <c r="F32" s="208">
        <v>27.7</v>
      </c>
      <c r="G32" s="208">
        <v>26.5</v>
      </c>
      <c r="H32" s="208">
        <v>40.9</v>
      </c>
      <c r="I32" s="208">
        <v>24.9</v>
      </c>
      <c r="J32" s="208">
        <v>20.399999999999999</v>
      </c>
      <c r="K32" s="208">
        <v>37.700000000000003</v>
      </c>
      <c r="L32" s="207" t="s">
        <v>166</v>
      </c>
      <c r="M32" s="207">
        <v>27.5</v>
      </c>
      <c r="N32" s="211">
        <v>15.2</v>
      </c>
      <c r="P32" s="70" t="s">
        <v>166</v>
      </c>
      <c r="Q32" s="70" t="s">
        <v>166</v>
      </c>
      <c r="R32" s="70" t="s">
        <v>166</v>
      </c>
      <c r="S32" s="70" t="s">
        <v>166</v>
      </c>
      <c r="T32" s="70" t="s">
        <v>166</v>
      </c>
      <c r="U32" s="70" t="s">
        <v>166</v>
      </c>
      <c r="V32" s="70" t="s">
        <v>166</v>
      </c>
      <c r="W32" s="70" t="s">
        <v>166</v>
      </c>
      <c r="X32" s="70" t="s">
        <v>166</v>
      </c>
      <c r="Y32" s="70" t="s">
        <v>166</v>
      </c>
      <c r="Z32" s="70" t="s">
        <v>166</v>
      </c>
      <c r="AA32" s="30" t="s">
        <v>125</v>
      </c>
    </row>
    <row r="33" spans="2:27" s="28" customFormat="1" x14ac:dyDescent="0.25">
      <c r="B33" s="3"/>
      <c r="C33" s="56" t="s">
        <v>275</v>
      </c>
      <c r="D33" s="207">
        <v>17.600000000000001</v>
      </c>
      <c r="E33" s="208">
        <v>15.8</v>
      </c>
      <c r="F33" s="208">
        <v>18.600000000000001</v>
      </c>
      <c r="G33" s="208">
        <v>14.8</v>
      </c>
      <c r="H33" s="208" t="s">
        <v>166</v>
      </c>
      <c r="I33" s="208">
        <v>12</v>
      </c>
      <c r="J33" s="208">
        <v>15.4</v>
      </c>
      <c r="K33" s="208">
        <v>15.9</v>
      </c>
      <c r="L33" s="207" t="s">
        <v>166</v>
      </c>
      <c r="M33" s="207">
        <v>22.5</v>
      </c>
      <c r="N33" s="211">
        <v>21.7</v>
      </c>
      <c r="O33" s="111"/>
      <c r="P33" s="70" t="s">
        <v>166</v>
      </c>
      <c r="Q33" s="70" t="s">
        <v>166</v>
      </c>
      <c r="R33" s="70" t="s">
        <v>166</v>
      </c>
      <c r="S33" s="70" t="s">
        <v>166</v>
      </c>
      <c r="T33" s="70" t="s">
        <v>166</v>
      </c>
      <c r="U33" s="70" t="s">
        <v>166</v>
      </c>
      <c r="V33" s="70" t="s">
        <v>166</v>
      </c>
      <c r="W33" s="70" t="s">
        <v>166</v>
      </c>
      <c r="X33" s="70" t="s">
        <v>166</v>
      </c>
      <c r="Y33" s="70" t="s">
        <v>166</v>
      </c>
      <c r="Z33" s="70" t="s">
        <v>166</v>
      </c>
      <c r="AA33" s="30" t="s">
        <v>125</v>
      </c>
    </row>
    <row r="34" spans="2:27" x14ac:dyDescent="0.25">
      <c r="B34" s="3"/>
      <c r="C34" s="56" t="s">
        <v>276</v>
      </c>
      <c r="D34" s="207">
        <v>13.9</v>
      </c>
      <c r="E34" s="208">
        <v>12.6</v>
      </c>
      <c r="F34" s="208">
        <v>20.8</v>
      </c>
      <c r="G34" s="208">
        <v>18.600000000000001</v>
      </c>
      <c r="H34" s="208" t="s">
        <v>166</v>
      </c>
      <c r="I34" s="208">
        <v>18.7</v>
      </c>
      <c r="J34" s="208">
        <v>20.399999999999999</v>
      </c>
      <c r="K34" s="208">
        <v>9.6999999999999993</v>
      </c>
      <c r="L34" s="207">
        <v>40</v>
      </c>
      <c r="M34" s="207">
        <v>10</v>
      </c>
      <c r="N34" s="211">
        <v>30.4</v>
      </c>
      <c r="P34" s="70" t="s">
        <v>166</v>
      </c>
      <c r="Q34" s="70" t="s">
        <v>166</v>
      </c>
      <c r="R34" s="70" t="s">
        <v>166</v>
      </c>
      <c r="S34" s="70" t="s">
        <v>166</v>
      </c>
      <c r="T34" s="70" t="s">
        <v>166</v>
      </c>
      <c r="U34" s="70" t="s">
        <v>166</v>
      </c>
      <c r="V34" s="70" t="s">
        <v>166</v>
      </c>
      <c r="W34" s="70" t="s">
        <v>166</v>
      </c>
      <c r="X34" s="70" t="s">
        <v>166</v>
      </c>
      <c r="Y34" s="70" t="s">
        <v>166</v>
      </c>
      <c r="Z34" s="70" t="s">
        <v>166</v>
      </c>
      <c r="AA34" s="30" t="s">
        <v>125</v>
      </c>
    </row>
    <row r="35" spans="2:27" x14ac:dyDescent="0.25">
      <c r="B35" s="3"/>
      <c r="C35" s="56" t="s">
        <v>277</v>
      </c>
      <c r="D35" s="207">
        <v>44.9</v>
      </c>
      <c r="E35" s="208">
        <v>46.1</v>
      </c>
      <c r="F35" s="208">
        <v>46.2</v>
      </c>
      <c r="G35" s="208">
        <v>56.4</v>
      </c>
      <c r="H35" s="208">
        <v>76.5</v>
      </c>
      <c r="I35" s="208">
        <v>47.5</v>
      </c>
      <c r="J35" s="208">
        <v>46.2</v>
      </c>
      <c r="K35" s="208">
        <v>45.1</v>
      </c>
      <c r="L35" s="207">
        <v>71.400000000000006</v>
      </c>
      <c r="M35" s="207">
        <v>66</v>
      </c>
      <c r="N35" s="211">
        <v>70</v>
      </c>
      <c r="P35" s="70" t="s">
        <v>166</v>
      </c>
      <c r="Q35" s="70" t="s">
        <v>166</v>
      </c>
      <c r="R35" s="70" t="s">
        <v>166</v>
      </c>
      <c r="S35" s="70" t="s">
        <v>166</v>
      </c>
      <c r="T35" s="70" t="s">
        <v>166</v>
      </c>
      <c r="U35" s="70" t="s">
        <v>166</v>
      </c>
      <c r="V35" s="70" t="s">
        <v>166</v>
      </c>
      <c r="W35" s="70" t="s">
        <v>166</v>
      </c>
      <c r="X35" s="70" t="s">
        <v>166</v>
      </c>
      <c r="Y35" s="70" t="s">
        <v>166</v>
      </c>
      <c r="Z35" s="70" t="s">
        <v>166</v>
      </c>
      <c r="AA35" s="30" t="s">
        <v>125</v>
      </c>
    </row>
    <row r="36" spans="2:27" s="28" customFormat="1" x14ac:dyDescent="0.25">
      <c r="B36" s="3"/>
      <c r="C36" s="56" t="s">
        <v>278</v>
      </c>
      <c r="D36" s="207">
        <v>30.1</v>
      </c>
      <c r="E36" s="208">
        <v>26.2</v>
      </c>
      <c r="F36" s="208">
        <v>22.8</v>
      </c>
      <c r="G36" s="208">
        <v>22</v>
      </c>
      <c r="H36" s="208">
        <v>0</v>
      </c>
      <c r="I36" s="208">
        <v>21.3</v>
      </c>
      <c r="J36" s="208">
        <v>7</v>
      </c>
      <c r="K36" s="208">
        <v>32.200000000000003</v>
      </c>
      <c r="L36" s="207">
        <v>0</v>
      </c>
      <c r="M36" s="207">
        <v>17.5</v>
      </c>
      <c r="N36" s="211">
        <v>0</v>
      </c>
      <c r="O36" s="111"/>
      <c r="P36" s="70" t="s">
        <v>166</v>
      </c>
      <c r="Q36" s="70" t="s">
        <v>166</v>
      </c>
      <c r="R36" s="70" t="s">
        <v>166</v>
      </c>
      <c r="S36" s="70" t="s">
        <v>166</v>
      </c>
      <c r="T36" s="70" t="s">
        <v>166</v>
      </c>
      <c r="U36" s="70" t="s">
        <v>166</v>
      </c>
      <c r="V36" s="70" t="s">
        <v>166</v>
      </c>
      <c r="W36" s="70" t="s">
        <v>166</v>
      </c>
      <c r="X36" s="70" t="s">
        <v>166</v>
      </c>
      <c r="Y36" s="70" t="s">
        <v>166</v>
      </c>
      <c r="Z36" s="70" t="s">
        <v>166</v>
      </c>
      <c r="AA36" s="30" t="s">
        <v>125</v>
      </c>
    </row>
    <row r="37" spans="2:27" s="28" customFormat="1" x14ac:dyDescent="0.25">
      <c r="B37" s="3"/>
      <c r="C37" s="56" t="s">
        <v>279</v>
      </c>
      <c r="D37" s="207">
        <v>38.1</v>
      </c>
      <c r="E37" s="208">
        <v>32.4</v>
      </c>
      <c r="F37" s="208">
        <v>30.1</v>
      </c>
      <c r="G37" s="208">
        <v>27.9</v>
      </c>
      <c r="H37" s="208">
        <v>0</v>
      </c>
      <c r="I37" s="208">
        <v>26.5</v>
      </c>
      <c r="J37" s="208">
        <v>12.6</v>
      </c>
      <c r="K37" s="208">
        <v>41.7</v>
      </c>
      <c r="L37" s="207">
        <v>0</v>
      </c>
      <c r="M37" s="207">
        <v>20.3</v>
      </c>
      <c r="N37" s="211">
        <v>0</v>
      </c>
      <c r="O37" s="111"/>
      <c r="P37" s="70" t="s">
        <v>166</v>
      </c>
      <c r="Q37" s="70" t="s">
        <v>166</v>
      </c>
      <c r="R37" s="70" t="s">
        <v>166</v>
      </c>
      <c r="S37" s="70" t="s">
        <v>166</v>
      </c>
      <c r="T37" s="70" t="s">
        <v>166</v>
      </c>
      <c r="U37" s="70" t="s">
        <v>166</v>
      </c>
      <c r="V37" s="70" t="s">
        <v>166</v>
      </c>
      <c r="W37" s="70" t="s">
        <v>166</v>
      </c>
      <c r="X37" s="70" t="s">
        <v>166</v>
      </c>
      <c r="Y37" s="70" t="s">
        <v>166</v>
      </c>
      <c r="Z37" s="70" t="s">
        <v>166</v>
      </c>
      <c r="AA37" s="30" t="s">
        <v>125</v>
      </c>
    </row>
    <row r="38" spans="2:27" s="4" customFormat="1" x14ac:dyDescent="0.25">
      <c r="B38" s="3"/>
      <c r="C38" s="56" t="s">
        <v>280</v>
      </c>
      <c r="D38" s="207">
        <v>47.6</v>
      </c>
      <c r="E38" s="208">
        <v>43</v>
      </c>
      <c r="F38" s="208">
        <v>33.5</v>
      </c>
      <c r="G38" s="208">
        <v>37.6</v>
      </c>
      <c r="H38" s="208" t="s">
        <v>166</v>
      </c>
      <c r="I38" s="208">
        <v>36.9</v>
      </c>
      <c r="J38" s="208">
        <v>41.1</v>
      </c>
      <c r="K38" s="208">
        <v>49.3</v>
      </c>
      <c r="L38" s="207" t="s">
        <v>166</v>
      </c>
      <c r="M38" s="207">
        <v>36.4</v>
      </c>
      <c r="N38" s="211">
        <v>17.8</v>
      </c>
      <c r="O38" s="119"/>
      <c r="P38" s="70" t="s">
        <v>166</v>
      </c>
      <c r="Q38" s="70" t="s">
        <v>166</v>
      </c>
      <c r="R38" s="70" t="s">
        <v>166</v>
      </c>
      <c r="S38" s="70" t="s">
        <v>166</v>
      </c>
      <c r="T38" s="70" t="s">
        <v>166</v>
      </c>
      <c r="U38" s="70" t="s">
        <v>166</v>
      </c>
      <c r="V38" s="70" t="s">
        <v>166</v>
      </c>
      <c r="W38" s="70" t="s">
        <v>166</v>
      </c>
      <c r="X38" s="70" t="s">
        <v>166</v>
      </c>
      <c r="Y38" s="70" t="s">
        <v>166</v>
      </c>
      <c r="Z38" s="70" t="s">
        <v>166</v>
      </c>
      <c r="AA38" s="30" t="s">
        <v>125</v>
      </c>
    </row>
    <row r="39" spans="2:27" s="25" customFormat="1" x14ac:dyDescent="0.25">
      <c r="B39" s="2"/>
      <c r="C39" s="56" t="s">
        <v>281</v>
      </c>
      <c r="D39" s="207">
        <v>46.2</v>
      </c>
      <c r="E39" s="208">
        <v>44.6</v>
      </c>
      <c r="F39" s="208">
        <v>51.8</v>
      </c>
      <c r="G39" s="208">
        <v>46</v>
      </c>
      <c r="H39" s="208">
        <v>36.4</v>
      </c>
      <c r="I39" s="208">
        <v>49</v>
      </c>
      <c r="J39" s="208">
        <v>49.4</v>
      </c>
      <c r="K39" s="208">
        <v>46.4</v>
      </c>
      <c r="L39" s="207">
        <v>68</v>
      </c>
      <c r="M39" s="207">
        <v>37.700000000000003</v>
      </c>
      <c r="N39" s="211">
        <v>66.7</v>
      </c>
      <c r="O39" s="119"/>
      <c r="P39" s="70" t="s">
        <v>166</v>
      </c>
      <c r="Q39" s="70" t="s">
        <v>166</v>
      </c>
      <c r="R39" s="70" t="s">
        <v>166</v>
      </c>
      <c r="S39" s="70" t="s">
        <v>166</v>
      </c>
      <c r="T39" s="70" t="s">
        <v>166</v>
      </c>
      <c r="U39" s="70" t="s">
        <v>166</v>
      </c>
      <c r="V39" s="70" t="s">
        <v>166</v>
      </c>
      <c r="W39" s="70" t="s">
        <v>166</v>
      </c>
      <c r="X39" s="70" t="s">
        <v>166</v>
      </c>
      <c r="Y39" s="70" t="s">
        <v>166</v>
      </c>
      <c r="Z39" s="70" t="s">
        <v>166</v>
      </c>
      <c r="AA39" s="30" t="s">
        <v>125</v>
      </c>
    </row>
    <row r="40" spans="2:27" s="25" customFormat="1" x14ac:dyDescent="0.25">
      <c r="B40" s="3"/>
      <c r="C40" s="265" t="s">
        <v>282</v>
      </c>
      <c r="D40" s="207"/>
      <c r="E40" s="208"/>
      <c r="F40" s="208"/>
      <c r="G40" s="208"/>
      <c r="H40" s="208"/>
      <c r="I40" s="208"/>
      <c r="J40" s="208"/>
      <c r="K40" s="208"/>
      <c r="L40" s="207"/>
      <c r="M40" s="207"/>
      <c r="N40" s="211"/>
      <c r="O40" s="119"/>
      <c r="P40" s="47"/>
      <c r="Q40" s="47"/>
      <c r="R40" s="47"/>
      <c r="S40" s="47"/>
      <c r="T40" s="47"/>
      <c r="U40" s="47"/>
      <c r="V40" s="47"/>
      <c r="W40" s="47"/>
      <c r="X40" s="47"/>
      <c r="Y40" s="47"/>
      <c r="Z40" s="47"/>
      <c r="AA40" s="30"/>
    </row>
    <row r="41" spans="2:27" s="25" customFormat="1" x14ac:dyDescent="0.25">
      <c r="B41" s="3"/>
      <c r="C41" s="56" t="s">
        <v>283</v>
      </c>
      <c r="D41" s="207">
        <v>98948</v>
      </c>
      <c r="E41" s="208">
        <v>10545</v>
      </c>
      <c r="F41" s="208">
        <v>597</v>
      </c>
      <c r="G41" s="208">
        <v>287</v>
      </c>
      <c r="H41" s="208" t="s">
        <v>290</v>
      </c>
      <c r="I41" s="208">
        <v>482</v>
      </c>
      <c r="J41" s="208">
        <v>185</v>
      </c>
      <c r="K41" s="208">
        <v>2076</v>
      </c>
      <c r="L41" s="207" t="s">
        <v>290</v>
      </c>
      <c r="M41" s="207" t="s">
        <v>290</v>
      </c>
      <c r="N41" s="211" t="s">
        <v>290</v>
      </c>
      <c r="O41" s="119"/>
      <c r="P41" s="70" t="s">
        <v>166</v>
      </c>
      <c r="Q41" s="70" t="s">
        <v>166</v>
      </c>
      <c r="R41" s="70" t="s">
        <v>166</v>
      </c>
      <c r="S41" s="70" t="s">
        <v>166</v>
      </c>
      <c r="T41" s="70" t="s">
        <v>166</v>
      </c>
      <c r="U41" s="70" t="s">
        <v>166</v>
      </c>
      <c r="V41" s="70" t="s">
        <v>166</v>
      </c>
      <c r="W41" s="70" t="s">
        <v>166</v>
      </c>
      <c r="X41" s="70" t="s">
        <v>166</v>
      </c>
      <c r="Y41" s="70" t="s">
        <v>166</v>
      </c>
      <c r="Z41" s="70" t="s">
        <v>166</v>
      </c>
      <c r="AA41" s="30" t="s">
        <v>125</v>
      </c>
    </row>
    <row r="42" spans="2:27" s="25" customFormat="1" x14ac:dyDescent="0.25">
      <c r="B42" s="3"/>
      <c r="C42" s="55" t="s">
        <v>284</v>
      </c>
      <c r="D42" s="207">
        <v>32.799999999999997</v>
      </c>
      <c r="E42" s="208">
        <v>34.200000000000003</v>
      </c>
      <c r="F42" s="208">
        <v>47.6</v>
      </c>
      <c r="G42" s="208">
        <v>39.4</v>
      </c>
      <c r="H42" s="208">
        <v>54.5</v>
      </c>
      <c r="I42" s="208">
        <v>37.1</v>
      </c>
      <c r="J42" s="208">
        <v>38.6</v>
      </c>
      <c r="K42" s="208">
        <v>31.3</v>
      </c>
      <c r="L42" s="207">
        <v>60</v>
      </c>
      <c r="M42" s="207">
        <v>48.1</v>
      </c>
      <c r="N42" s="211">
        <v>71.099999999999994</v>
      </c>
      <c r="O42" s="119"/>
      <c r="P42" s="70" t="s">
        <v>166</v>
      </c>
      <c r="Q42" s="70" t="s">
        <v>166</v>
      </c>
      <c r="R42" s="70" t="s">
        <v>166</v>
      </c>
      <c r="S42" s="70" t="s">
        <v>166</v>
      </c>
      <c r="T42" s="70" t="s">
        <v>166</v>
      </c>
      <c r="U42" s="70" t="s">
        <v>166</v>
      </c>
      <c r="V42" s="70" t="s">
        <v>166</v>
      </c>
      <c r="W42" s="70" t="s">
        <v>166</v>
      </c>
      <c r="X42" s="70" t="s">
        <v>166</v>
      </c>
      <c r="Y42" s="70" t="s">
        <v>166</v>
      </c>
      <c r="Z42" s="70" t="s">
        <v>166</v>
      </c>
      <c r="AA42" s="30" t="s">
        <v>125</v>
      </c>
    </row>
    <row r="43" spans="2:27" s="25" customFormat="1" x14ac:dyDescent="0.25">
      <c r="B43" s="3"/>
      <c r="C43" s="56" t="s">
        <v>298</v>
      </c>
      <c r="D43" s="207">
        <v>4.0999999999999996</v>
      </c>
      <c r="E43" s="208">
        <v>3.5</v>
      </c>
      <c r="F43" s="208">
        <v>2.5</v>
      </c>
      <c r="G43" s="208" t="s">
        <v>166</v>
      </c>
      <c r="H43" s="208" t="s">
        <v>166</v>
      </c>
      <c r="I43" s="208">
        <v>3.3</v>
      </c>
      <c r="J43" s="208" t="s">
        <v>166</v>
      </c>
      <c r="K43" s="208">
        <v>4.8</v>
      </c>
      <c r="L43" s="207" t="s">
        <v>166</v>
      </c>
      <c r="M43" s="207" t="s">
        <v>166</v>
      </c>
      <c r="N43" s="211" t="s">
        <v>166</v>
      </c>
      <c r="O43" s="119"/>
      <c r="P43" s="70" t="s">
        <v>166</v>
      </c>
      <c r="Q43" s="70" t="s">
        <v>166</v>
      </c>
      <c r="R43" s="70" t="s">
        <v>166</v>
      </c>
      <c r="S43" s="70" t="s">
        <v>166</v>
      </c>
      <c r="T43" s="70" t="s">
        <v>166</v>
      </c>
      <c r="U43" s="70" t="s">
        <v>166</v>
      </c>
      <c r="V43" s="70" t="s">
        <v>166</v>
      </c>
      <c r="W43" s="70" t="s">
        <v>166</v>
      </c>
      <c r="X43" s="70" t="s">
        <v>166</v>
      </c>
      <c r="Y43" s="70" t="s">
        <v>166</v>
      </c>
      <c r="Z43" s="70" t="s">
        <v>166</v>
      </c>
      <c r="AA43" s="30" t="s">
        <v>125</v>
      </c>
    </row>
    <row r="44" spans="2:27" s="25" customFormat="1" x14ac:dyDescent="0.25">
      <c r="B44" s="3"/>
      <c r="C44" s="56" t="s">
        <v>285</v>
      </c>
      <c r="D44" s="207">
        <v>52.8</v>
      </c>
      <c r="E44" s="208">
        <v>49.5</v>
      </c>
      <c r="F44" s="208">
        <v>36.9</v>
      </c>
      <c r="G44" s="208">
        <v>47</v>
      </c>
      <c r="H44" s="208">
        <v>31.8</v>
      </c>
      <c r="I44" s="208">
        <v>45.9</v>
      </c>
      <c r="J44" s="208">
        <v>48.1</v>
      </c>
      <c r="K44" s="208">
        <v>53.6</v>
      </c>
      <c r="L44" s="207">
        <v>32</v>
      </c>
      <c r="M44" s="207">
        <v>36.4</v>
      </c>
      <c r="N44" s="211">
        <v>20</v>
      </c>
      <c r="O44" s="119"/>
      <c r="P44" s="70" t="s">
        <v>166</v>
      </c>
      <c r="Q44" s="70" t="s">
        <v>166</v>
      </c>
      <c r="R44" s="70" t="s">
        <v>166</v>
      </c>
      <c r="S44" s="70" t="s">
        <v>166</v>
      </c>
      <c r="T44" s="70" t="s">
        <v>166</v>
      </c>
      <c r="U44" s="70" t="s">
        <v>166</v>
      </c>
      <c r="V44" s="70" t="s">
        <v>166</v>
      </c>
      <c r="W44" s="70" t="s">
        <v>166</v>
      </c>
      <c r="X44" s="70" t="s">
        <v>166</v>
      </c>
      <c r="Y44" s="70" t="s">
        <v>166</v>
      </c>
      <c r="Z44" s="70" t="s">
        <v>166</v>
      </c>
      <c r="AA44" s="30" t="s">
        <v>125</v>
      </c>
    </row>
    <row r="45" spans="2:27" s="25" customFormat="1" x14ac:dyDescent="0.25">
      <c r="B45" s="3"/>
      <c r="C45" s="56" t="s">
        <v>286</v>
      </c>
      <c r="D45" s="207">
        <v>3.4</v>
      </c>
      <c r="E45" s="208">
        <v>4.5999999999999996</v>
      </c>
      <c r="F45" s="208">
        <v>5.4</v>
      </c>
      <c r="G45" s="208">
        <v>3.5</v>
      </c>
      <c r="H45" s="208" t="s">
        <v>166</v>
      </c>
      <c r="I45" s="208">
        <v>3.7</v>
      </c>
      <c r="J45" s="208">
        <v>5.0999999999999996</v>
      </c>
      <c r="K45" s="208">
        <v>3.6</v>
      </c>
      <c r="L45" s="207" t="s">
        <v>166</v>
      </c>
      <c r="M45" s="207" t="s">
        <v>166</v>
      </c>
      <c r="N45" s="211" t="s">
        <v>166</v>
      </c>
      <c r="O45" s="119"/>
      <c r="P45" s="70" t="s">
        <v>166</v>
      </c>
      <c r="Q45" s="70" t="s">
        <v>166</v>
      </c>
      <c r="R45" s="70" t="s">
        <v>166</v>
      </c>
      <c r="S45" s="70" t="s">
        <v>166</v>
      </c>
      <c r="T45" s="70" t="s">
        <v>166</v>
      </c>
      <c r="U45" s="70" t="s">
        <v>166</v>
      </c>
      <c r="V45" s="70" t="s">
        <v>166</v>
      </c>
      <c r="W45" s="70" t="s">
        <v>166</v>
      </c>
      <c r="X45" s="70" t="s">
        <v>166</v>
      </c>
      <c r="Y45" s="70" t="s">
        <v>166</v>
      </c>
      <c r="Z45" s="70" t="s">
        <v>166</v>
      </c>
      <c r="AA45" s="30" t="s">
        <v>125</v>
      </c>
    </row>
    <row r="46" spans="2:27" s="25" customFormat="1" x14ac:dyDescent="0.25">
      <c r="B46" s="3"/>
      <c r="C46" s="56" t="s">
        <v>266</v>
      </c>
      <c r="D46" s="207">
        <v>0.3</v>
      </c>
      <c r="E46" s="208">
        <v>0.4</v>
      </c>
      <c r="F46" s="208" t="s">
        <v>166</v>
      </c>
      <c r="G46" s="208" t="s">
        <v>166</v>
      </c>
      <c r="H46" s="208" t="s">
        <v>166</v>
      </c>
      <c r="I46" s="208" t="s">
        <v>166</v>
      </c>
      <c r="J46" s="208" t="s">
        <v>166</v>
      </c>
      <c r="K46" s="208" t="s">
        <v>166</v>
      </c>
      <c r="L46" s="207" t="s">
        <v>166</v>
      </c>
      <c r="M46" s="207" t="s">
        <v>166</v>
      </c>
      <c r="N46" s="211" t="s">
        <v>166</v>
      </c>
      <c r="O46" s="119"/>
      <c r="P46" s="70" t="s">
        <v>166</v>
      </c>
      <c r="Q46" s="70" t="s">
        <v>166</v>
      </c>
      <c r="R46" s="70" t="s">
        <v>166</v>
      </c>
      <c r="S46" s="70" t="s">
        <v>166</v>
      </c>
      <c r="T46" s="70" t="s">
        <v>166</v>
      </c>
      <c r="U46" s="70" t="s">
        <v>166</v>
      </c>
      <c r="V46" s="70" t="s">
        <v>166</v>
      </c>
      <c r="W46" s="70" t="s">
        <v>166</v>
      </c>
      <c r="X46" s="70" t="s">
        <v>166</v>
      </c>
      <c r="Y46" s="70" t="s">
        <v>166</v>
      </c>
      <c r="Z46" s="70" t="s">
        <v>166</v>
      </c>
      <c r="AA46" s="30" t="s">
        <v>125</v>
      </c>
    </row>
    <row r="47" spans="2:27" s="25" customFormat="1" x14ac:dyDescent="0.25">
      <c r="B47" s="3"/>
      <c r="C47" s="264" t="s">
        <v>287</v>
      </c>
      <c r="D47" s="207">
        <v>4.5999999999999996</v>
      </c>
      <c r="E47" s="208">
        <v>5.6</v>
      </c>
      <c r="F47" s="208">
        <v>4.2</v>
      </c>
      <c r="G47" s="208">
        <v>5.2</v>
      </c>
      <c r="H47" s="208" t="s">
        <v>166</v>
      </c>
      <c r="I47" s="208">
        <v>5.8</v>
      </c>
      <c r="J47" s="208">
        <v>5.0999999999999996</v>
      </c>
      <c r="K47" s="208">
        <v>4.9000000000000004</v>
      </c>
      <c r="L47" s="207" t="s">
        <v>166</v>
      </c>
      <c r="M47" s="207" t="s">
        <v>166</v>
      </c>
      <c r="N47" s="211" t="s">
        <v>166</v>
      </c>
      <c r="O47" s="119"/>
      <c r="P47" s="70" t="s">
        <v>166</v>
      </c>
      <c r="Q47" s="70" t="s">
        <v>166</v>
      </c>
      <c r="R47" s="70" t="s">
        <v>166</v>
      </c>
      <c r="S47" s="70" t="s">
        <v>166</v>
      </c>
      <c r="T47" s="70" t="s">
        <v>166</v>
      </c>
      <c r="U47" s="70" t="s">
        <v>166</v>
      </c>
      <c r="V47" s="70" t="s">
        <v>166</v>
      </c>
      <c r="W47" s="70" t="s">
        <v>166</v>
      </c>
      <c r="X47" s="70" t="s">
        <v>166</v>
      </c>
      <c r="Y47" s="70" t="s">
        <v>166</v>
      </c>
      <c r="Z47" s="70" t="s">
        <v>166</v>
      </c>
      <c r="AA47" s="30" t="s">
        <v>125</v>
      </c>
    </row>
    <row r="48" spans="2:27" s="25" customFormat="1" x14ac:dyDescent="0.25">
      <c r="B48" s="3"/>
      <c r="C48" s="56" t="s">
        <v>288</v>
      </c>
      <c r="D48" s="207">
        <v>1.5</v>
      </c>
      <c r="E48" s="208">
        <v>1.7</v>
      </c>
      <c r="F48" s="208">
        <v>2</v>
      </c>
      <c r="G48" s="208" t="s">
        <v>166</v>
      </c>
      <c r="H48" s="208" t="s">
        <v>166</v>
      </c>
      <c r="I48" s="208">
        <v>2.7</v>
      </c>
      <c r="J48" s="208" t="s">
        <v>166</v>
      </c>
      <c r="K48" s="208">
        <v>1.5</v>
      </c>
      <c r="L48" s="207" t="s">
        <v>166</v>
      </c>
      <c r="M48" s="207" t="s">
        <v>166</v>
      </c>
      <c r="N48" s="211" t="s">
        <v>166</v>
      </c>
      <c r="O48" s="119"/>
      <c r="P48" s="70" t="s">
        <v>166</v>
      </c>
      <c r="Q48" s="70" t="s">
        <v>166</v>
      </c>
      <c r="R48" s="70" t="s">
        <v>166</v>
      </c>
      <c r="S48" s="70" t="s">
        <v>166</v>
      </c>
      <c r="T48" s="70" t="s">
        <v>166</v>
      </c>
      <c r="U48" s="70" t="s">
        <v>166</v>
      </c>
      <c r="V48" s="70" t="s">
        <v>166</v>
      </c>
      <c r="W48" s="70" t="s">
        <v>166</v>
      </c>
      <c r="X48" s="70" t="s">
        <v>166</v>
      </c>
      <c r="Y48" s="70" t="s">
        <v>166</v>
      </c>
      <c r="Z48" s="70" t="s">
        <v>166</v>
      </c>
      <c r="AA48" s="30" t="s">
        <v>125</v>
      </c>
    </row>
    <row r="49" spans="2:27" s="25" customFormat="1" x14ac:dyDescent="0.25">
      <c r="B49" s="3"/>
      <c r="C49" s="56" t="s">
        <v>289</v>
      </c>
      <c r="D49" s="207">
        <v>0.5</v>
      </c>
      <c r="E49" s="208">
        <v>0.4</v>
      </c>
      <c r="F49" s="208" t="s">
        <v>166</v>
      </c>
      <c r="G49" s="208" t="s">
        <v>166</v>
      </c>
      <c r="H49" s="208" t="s">
        <v>166</v>
      </c>
      <c r="I49" s="208" t="s">
        <v>166</v>
      </c>
      <c r="J49" s="208" t="s">
        <v>166</v>
      </c>
      <c r="K49" s="208" t="s">
        <v>166</v>
      </c>
      <c r="L49" s="207" t="s">
        <v>166</v>
      </c>
      <c r="M49" s="207" t="s">
        <v>166</v>
      </c>
      <c r="N49" s="211" t="s">
        <v>166</v>
      </c>
      <c r="O49" s="119"/>
      <c r="P49" s="70" t="s">
        <v>166</v>
      </c>
      <c r="Q49" s="70" t="s">
        <v>166</v>
      </c>
      <c r="R49" s="70" t="s">
        <v>166</v>
      </c>
      <c r="S49" s="70" t="s">
        <v>166</v>
      </c>
      <c r="T49" s="70" t="s">
        <v>166</v>
      </c>
      <c r="U49" s="70" t="s">
        <v>166</v>
      </c>
      <c r="V49" s="70" t="s">
        <v>166</v>
      </c>
      <c r="W49" s="70" t="s">
        <v>166</v>
      </c>
      <c r="X49" s="70" t="s">
        <v>166</v>
      </c>
      <c r="Y49" s="70" t="s">
        <v>166</v>
      </c>
      <c r="Z49" s="70" t="s">
        <v>166</v>
      </c>
      <c r="AA49" s="30" t="s">
        <v>125</v>
      </c>
    </row>
    <row r="50" spans="2:27" s="25" customFormat="1" x14ac:dyDescent="0.25">
      <c r="B50" s="3"/>
      <c r="C50" s="11" t="s">
        <v>126</v>
      </c>
      <c r="D50" s="207"/>
      <c r="E50" s="208"/>
      <c r="F50" s="208"/>
      <c r="G50" s="208"/>
      <c r="H50" s="208"/>
      <c r="I50" s="208"/>
      <c r="J50" s="208"/>
      <c r="K50" s="208"/>
      <c r="L50" s="207"/>
      <c r="M50" s="207"/>
      <c r="N50" s="211"/>
      <c r="O50" s="119"/>
      <c r="P50" s="47"/>
      <c r="Q50" s="47"/>
      <c r="R50" s="47"/>
      <c r="S50" s="47"/>
      <c r="T50" s="47"/>
      <c r="U50" s="47"/>
      <c r="V50" s="47"/>
      <c r="W50" s="47"/>
      <c r="X50" s="47"/>
      <c r="Y50" s="47"/>
      <c r="Z50" s="47"/>
      <c r="AA50" s="30"/>
    </row>
    <row r="51" spans="2:27" s="25" customFormat="1" x14ac:dyDescent="0.25">
      <c r="B51" s="3"/>
      <c r="C51" s="277" t="s">
        <v>616</v>
      </c>
      <c r="D51" s="309">
        <v>5957.5599260570198</v>
      </c>
      <c r="E51" s="308"/>
      <c r="F51" s="308">
        <v>8606.6052048080292</v>
      </c>
      <c r="G51" s="308">
        <v>9051.9598906107567</v>
      </c>
      <c r="H51" s="308">
        <v>4304.5179651369617</v>
      </c>
      <c r="I51" s="308">
        <v>8150.8223024468516</v>
      </c>
      <c r="J51" s="308">
        <v>6510.2745953809781</v>
      </c>
      <c r="K51" s="308">
        <v>7178.2425583553422</v>
      </c>
      <c r="L51" s="309">
        <v>4727.0148900969043</v>
      </c>
      <c r="M51" s="309">
        <v>4992.9586480604275</v>
      </c>
      <c r="N51" s="310">
        <v>7112.5445594975381</v>
      </c>
      <c r="O51" s="119"/>
      <c r="P51" s="70" t="s">
        <v>166</v>
      </c>
      <c r="Q51" s="70" t="s">
        <v>166</v>
      </c>
      <c r="R51" s="70" t="s">
        <v>166</v>
      </c>
      <c r="S51" s="70" t="s">
        <v>166</v>
      </c>
      <c r="T51" s="70" t="s">
        <v>166</v>
      </c>
      <c r="U51" s="70" t="s">
        <v>166</v>
      </c>
      <c r="V51" s="70" t="s">
        <v>166</v>
      </c>
      <c r="W51" s="70" t="s">
        <v>166</v>
      </c>
      <c r="X51" s="70" t="s">
        <v>166</v>
      </c>
      <c r="Y51" s="70" t="s">
        <v>166</v>
      </c>
      <c r="Z51" s="70" t="s">
        <v>166</v>
      </c>
      <c r="AA51" s="30" t="s">
        <v>611</v>
      </c>
    </row>
    <row r="52" spans="2:27" s="25" customFormat="1" x14ac:dyDescent="0.25">
      <c r="B52" s="3"/>
      <c r="C52" s="20" t="s">
        <v>141</v>
      </c>
      <c r="D52" s="207">
        <v>62.9</v>
      </c>
      <c r="E52" s="208">
        <v>80.900000000000006</v>
      </c>
      <c r="F52" s="208">
        <v>112.4</v>
      </c>
      <c r="G52" s="208">
        <v>126.9</v>
      </c>
      <c r="H52" s="208" t="s">
        <v>195</v>
      </c>
      <c r="I52" s="208">
        <v>86</v>
      </c>
      <c r="J52" s="208">
        <v>41.2</v>
      </c>
      <c r="K52" s="208">
        <v>51.8</v>
      </c>
      <c r="L52" s="207">
        <v>80.400000000000006</v>
      </c>
      <c r="M52" s="207">
        <v>113.3</v>
      </c>
      <c r="N52" s="211">
        <v>58.4</v>
      </c>
      <c r="O52" s="119"/>
      <c r="P52" s="80">
        <v>1.6845999999999961</v>
      </c>
      <c r="Q52" s="80">
        <v>5.3495999999999952</v>
      </c>
      <c r="R52" s="80">
        <v>27.528999999999996</v>
      </c>
      <c r="S52" s="80">
        <v>32.341999999999985</v>
      </c>
      <c r="T52" s="80" t="s">
        <v>195</v>
      </c>
      <c r="U52" s="80">
        <v>27.655000000000001</v>
      </c>
      <c r="V52" s="80">
        <v>25.593999999999994</v>
      </c>
      <c r="W52" s="80">
        <v>14.753</v>
      </c>
      <c r="X52" s="47">
        <v>64.263000000000005</v>
      </c>
      <c r="Y52" s="47">
        <v>70.2</v>
      </c>
      <c r="Z52" s="47">
        <v>40.425999999999995</v>
      </c>
      <c r="AA52" s="30" t="s">
        <v>124</v>
      </c>
    </row>
    <row r="53" spans="2:27" s="25" customFormat="1" x14ac:dyDescent="0.25">
      <c r="B53" s="3"/>
      <c r="C53" s="21" t="s">
        <v>142</v>
      </c>
      <c r="D53" s="228">
        <v>9</v>
      </c>
      <c r="E53" s="218">
        <v>7.9</v>
      </c>
      <c r="F53" s="218" t="s">
        <v>195</v>
      </c>
      <c r="G53" s="218" t="s">
        <v>195</v>
      </c>
      <c r="H53" s="218">
        <v>0</v>
      </c>
      <c r="I53" s="218" t="s">
        <v>195</v>
      </c>
      <c r="J53" s="218">
        <v>0</v>
      </c>
      <c r="K53" s="218">
        <v>11.5</v>
      </c>
      <c r="L53" s="221">
        <v>0</v>
      </c>
      <c r="M53" s="221">
        <v>0</v>
      </c>
      <c r="N53" s="218" t="s">
        <v>195</v>
      </c>
      <c r="O53" s="119"/>
      <c r="P53" s="84">
        <v>0.71163999999999916</v>
      </c>
      <c r="Q53" s="80">
        <v>1.954699999999999</v>
      </c>
      <c r="R53" s="80" t="s">
        <v>195</v>
      </c>
      <c r="S53" s="47" t="s">
        <v>195</v>
      </c>
      <c r="T53" s="80">
        <v>0</v>
      </c>
      <c r="U53" s="47" t="s">
        <v>195</v>
      </c>
      <c r="V53" s="47">
        <v>0</v>
      </c>
      <c r="W53" s="47">
        <v>7.0779999999999994</v>
      </c>
      <c r="X53" s="47">
        <v>0</v>
      </c>
      <c r="Y53" s="47">
        <v>0</v>
      </c>
      <c r="Z53" s="47" t="s">
        <v>195</v>
      </c>
      <c r="AA53" s="30" t="s">
        <v>124</v>
      </c>
    </row>
    <row r="54" spans="2:27" s="25" customFormat="1" x14ac:dyDescent="0.25">
      <c r="B54" s="3"/>
      <c r="C54" s="11" t="s">
        <v>127</v>
      </c>
      <c r="D54" s="207"/>
      <c r="E54" s="208"/>
      <c r="F54" s="208"/>
      <c r="G54" s="208"/>
      <c r="H54" s="208"/>
      <c r="I54" s="208"/>
      <c r="J54" s="208"/>
      <c r="K54" s="208"/>
      <c r="L54" s="207"/>
      <c r="M54" s="207"/>
      <c r="N54" s="211"/>
      <c r="O54" s="119"/>
      <c r="P54" s="47"/>
      <c r="Q54" s="47"/>
      <c r="R54" s="47"/>
      <c r="S54" s="47"/>
      <c r="T54" s="47"/>
      <c r="U54" s="47"/>
      <c r="V54" s="47"/>
      <c r="W54" s="47"/>
      <c r="X54" s="47"/>
      <c r="Y54" s="47"/>
      <c r="Z54" s="47"/>
      <c r="AA54" s="30"/>
    </row>
    <row r="55" spans="2:27" s="25" customFormat="1" x14ac:dyDescent="0.25">
      <c r="B55" s="3"/>
      <c r="C55" s="20" t="s">
        <v>615</v>
      </c>
      <c r="D55" s="308">
        <v>781.29234466692822</v>
      </c>
      <c r="E55" s="315"/>
      <c r="F55" s="308">
        <v>959.85529233282762</v>
      </c>
      <c r="G55" s="308">
        <v>565.17775752051045</v>
      </c>
      <c r="H55" s="308">
        <v>213.44717182497334</v>
      </c>
      <c r="I55" s="308">
        <v>1075.0100280786203</v>
      </c>
      <c r="J55" s="308">
        <v>536.46117475904714</v>
      </c>
      <c r="K55" s="308">
        <v>1236.3480619601685</v>
      </c>
      <c r="L55" s="309">
        <v>283.62089340581423</v>
      </c>
      <c r="M55" s="308">
        <v>729.74011010113941</v>
      </c>
      <c r="N55" s="310">
        <v>305.55084026481074</v>
      </c>
      <c r="O55" s="119"/>
      <c r="P55" s="47" t="s">
        <v>166</v>
      </c>
      <c r="Q55" s="47" t="s">
        <v>166</v>
      </c>
      <c r="R55" s="47" t="s">
        <v>166</v>
      </c>
      <c r="S55" s="47" t="s">
        <v>166</v>
      </c>
      <c r="T55" s="47" t="s">
        <v>166</v>
      </c>
      <c r="U55" s="47" t="s">
        <v>166</v>
      </c>
      <c r="V55" s="47" t="s">
        <v>166</v>
      </c>
      <c r="W55" s="47" t="s">
        <v>166</v>
      </c>
      <c r="X55" s="47" t="s">
        <v>166</v>
      </c>
      <c r="Y55" s="47" t="s">
        <v>166</v>
      </c>
      <c r="Z55" s="47" t="s">
        <v>166</v>
      </c>
      <c r="AA55" s="30" t="s">
        <v>611</v>
      </c>
    </row>
    <row r="56" spans="2:27" s="25" customFormat="1" x14ac:dyDescent="0.25">
      <c r="B56" s="3"/>
      <c r="C56" s="20" t="s">
        <v>421</v>
      </c>
      <c r="D56" s="208">
        <v>1966</v>
      </c>
      <c r="E56" s="258"/>
      <c r="F56" s="208">
        <v>11</v>
      </c>
      <c r="G56" s="208">
        <v>9</v>
      </c>
      <c r="H56" s="208">
        <v>0</v>
      </c>
      <c r="I56" s="208">
        <v>16</v>
      </c>
      <c r="J56" s="208">
        <v>3</v>
      </c>
      <c r="K56" s="208">
        <v>62</v>
      </c>
      <c r="L56" s="207">
        <v>0</v>
      </c>
      <c r="M56" s="208">
        <v>3</v>
      </c>
      <c r="N56" s="211">
        <v>2</v>
      </c>
      <c r="O56" s="119"/>
      <c r="P56" s="47" t="s">
        <v>166</v>
      </c>
      <c r="Q56" s="47" t="s">
        <v>166</v>
      </c>
      <c r="R56" s="47" t="s">
        <v>166</v>
      </c>
      <c r="S56" s="47" t="s">
        <v>166</v>
      </c>
      <c r="T56" s="47" t="s">
        <v>166</v>
      </c>
      <c r="U56" s="47" t="s">
        <v>166</v>
      </c>
      <c r="V56" s="47" t="s">
        <v>166</v>
      </c>
      <c r="W56" s="47" t="s">
        <v>166</v>
      </c>
      <c r="X56" s="47" t="s">
        <v>166</v>
      </c>
      <c r="Y56" s="47" t="s">
        <v>166</v>
      </c>
      <c r="Z56" s="47" t="s">
        <v>166</v>
      </c>
      <c r="AA56" s="30" t="s">
        <v>406</v>
      </c>
    </row>
    <row r="57" spans="2:27" s="25" customFormat="1" x14ac:dyDescent="0.25">
      <c r="B57" s="3"/>
      <c r="C57" s="20" t="s">
        <v>257</v>
      </c>
      <c r="D57" s="208">
        <v>1976</v>
      </c>
      <c r="E57" s="258"/>
      <c r="F57" s="254">
        <v>7</v>
      </c>
      <c r="G57" s="254">
        <v>8</v>
      </c>
      <c r="H57" s="254">
        <v>1</v>
      </c>
      <c r="I57" s="255">
        <v>17</v>
      </c>
      <c r="J57" s="254">
        <v>5</v>
      </c>
      <c r="K57" s="254">
        <v>50</v>
      </c>
      <c r="L57" s="255">
        <v>0</v>
      </c>
      <c r="M57" s="254">
        <v>2</v>
      </c>
      <c r="N57" s="254">
        <v>2</v>
      </c>
      <c r="O57" s="119"/>
      <c r="P57" s="47" t="s">
        <v>166</v>
      </c>
      <c r="Q57" s="47" t="s">
        <v>166</v>
      </c>
      <c r="R57" s="47" t="s">
        <v>166</v>
      </c>
      <c r="S57" s="47" t="s">
        <v>166</v>
      </c>
      <c r="T57" s="47" t="s">
        <v>166</v>
      </c>
      <c r="U57" s="47" t="s">
        <v>166</v>
      </c>
      <c r="V57" s="47" t="s">
        <v>166</v>
      </c>
      <c r="W57" s="47" t="s">
        <v>166</v>
      </c>
      <c r="X57" s="47" t="s">
        <v>166</v>
      </c>
      <c r="Y57" s="47" t="s">
        <v>166</v>
      </c>
      <c r="Z57" s="47" t="s">
        <v>166</v>
      </c>
      <c r="AA57" s="30" t="s">
        <v>406</v>
      </c>
    </row>
    <row r="58" spans="2:27" s="25" customFormat="1" x14ac:dyDescent="0.25">
      <c r="B58" s="3"/>
      <c r="C58" s="20" t="s">
        <v>422</v>
      </c>
      <c r="D58" s="208">
        <v>2042</v>
      </c>
      <c r="E58" s="258"/>
      <c r="F58" s="254">
        <v>17</v>
      </c>
      <c r="G58" s="254">
        <v>3</v>
      </c>
      <c r="H58" s="254">
        <v>0</v>
      </c>
      <c r="I58" s="255">
        <v>17</v>
      </c>
      <c r="J58" s="254">
        <v>4</v>
      </c>
      <c r="K58" s="254">
        <v>65</v>
      </c>
      <c r="L58" s="255">
        <v>0</v>
      </c>
      <c r="M58" s="254">
        <v>1</v>
      </c>
      <c r="N58" s="254">
        <v>1</v>
      </c>
      <c r="O58" s="119"/>
      <c r="P58" s="47" t="s">
        <v>166</v>
      </c>
      <c r="Q58" s="47" t="s">
        <v>166</v>
      </c>
      <c r="R58" s="47" t="s">
        <v>166</v>
      </c>
      <c r="S58" s="47" t="s">
        <v>166</v>
      </c>
      <c r="T58" s="47" t="s">
        <v>166</v>
      </c>
      <c r="U58" s="47" t="s">
        <v>166</v>
      </c>
      <c r="V58" s="47" t="s">
        <v>166</v>
      </c>
      <c r="W58" s="47" t="s">
        <v>166</v>
      </c>
      <c r="X58" s="47" t="s">
        <v>166</v>
      </c>
      <c r="Y58" s="47" t="s">
        <v>166</v>
      </c>
      <c r="Z58" s="47" t="s">
        <v>166</v>
      </c>
      <c r="AA58" s="30" t="s">
        <v>406</v>
      </c>
    </row>
    <row r="59" spans="2:27" s="25" customFormat="1" x14ac:dyDescent="0.25">
      <c r="B59" s="3"/>
      <c r="C59" s="20" t="s">
        <v>258</v>
      </c>
      <c r="D59" s="208">
        <v>2045</v>
      </c>
      <c r="E59" s="258"/>
      <c r="F59" s="256">
        <v>12</v>
      </c>
      <c r="G59" s="256">
        <v>4</v>
      </c>
      <c r="H59" s="256">
        <v>0</v>
      </c>
      <c r="I59" s="257">
        <v>16</v>
      </c>
      <c r="J59" s="256">
        <v>4</v>
      </c>
      <c r="K59" s="256">
        <v>47</v>
      </c>
      <c r="L59" s="257">
        <v>0</v>
      </c>
      <c r="M59" s="256">
        <v>1</v>
      </c>
      <c r="N59" s="256">
        <v>3</v>
      </c>
      <c r="O59" s="119"/>
      <c r="P59" s="47" t="s">
        <v>166</v>
      </c>
      <c r="Q59" s="47" t="s">
        <v>166</v>
      </c>
      <c r="R59" s="47" t="s">
        <v>166</v>
      </c>
      <c r="S59" s="47" t="s">
        <v>166</v>
      </c>
      <c r="T59" s="47" t="s">
        <v>166</v>
      </c>
      <c r="U59" s="47" t="s">
        <v>166</v>
      </c>
      <c r="V59" s="47" t="s">
        <v>166</v>
      </c>
      <c r="W59" s="47" t="s">
        <v>166</v>
      </c>
      <c r="X59" s="47" t="s">
        <v>166</v>
      </c>
      <c r="Y59" s="47" t="s">
        <v>166</v>
      </c>
      <c r="Z59" s="47" t="s">
        <v>166</v>
      </c>
      <c r="AA59" s="30" t="s">
        <v>406</v>
      </c>
    </row>
    <row r="60" spans="2:27" s="25" customFormat="1" x14ac:dyDescent="0.25">
      <c r="B60" s="3"/>
      <c r="C60" s="20" t="s">
        <v>423</v>
      </c>
      <c r="D60" s="208">
        <v>22294</v>
      </c>
      <c r="E60" s="258"/>
      <c r="F60" s="256">
        <v>106</v>
      </c>
      <c r="G60" s="256">
        <v>142</v>
      </c>
      <c r="H60" s="256">
        <v>5</v>
      </c>
      <c r="I60" s="256">
        <v>106</v>
      </c>
      <c r="J60" s="256">
        <v>22</v>
      </c>
      <c r="K60" s="256">
        <v>586</v>
      </c>
      <c r="L60" s="257">
        <v>6</v>
      </c>
      <c r="M60" s="256">
        <v>19</v>
      </c>
      <c r="N60" s="256">
        <v>13</v>
      </c>
      <c r="O60" s="119"/>
      <c r="P60" s="47" t="s">
        <v>166</v>
      </c>
      <c r="Q60" s="47" t="s">
        <v>166</v>
      </c>
      <c r="R60" s="47" t="s">
        <v>166</v>
      </c>
      <c r="S60" s="47" t="s">
        <v>166</v>
      </c>
      <c r="T60" s="47" t="s">
        <v>166</v>
      </c>
      <c r="U60" s="47" t="s">
        <v>166</v>
      </c>
      <c r="V60" s="47" t="s">
        <v>166</v>
      </c>
      <c r="W60" s="47" t="s">
        <v>166</v>
      </c>
      <c r="X60" s="47" t="s">
        <v>166</v>
      </c>
      <c r="Y60" s="47" t="s">
        <v>166</v>
      </c>
      <c r="Z60" s="47" t="s">
        <v>166</v>
      </c>
      <c r="AA60" s="30" t="s">
        <v>405</v>
      </c>
    </row>
    <row r="61" spans="2:27" s="25" customFormat="1" ht="15.75" thickBot="1" x14ac:dyDescent="0.3">
      <c r="B61" s="3"/>
      <c r="C61" s="20" t="s">
        <v>404</v>
      </c>
      <c r="D61" s="208">
        <v>20948</v>
      </c>
      <c r="E61" s="258"/>
      <c r="F61" s="256">
        <v>97</v>
      </c>
      <c r="G61" s="256">
        <v>141</v>
      </c>
      <c r="H61" s="256" t="s">
        <v>193</v>
      </c>
      <c r="I61" s="256">
        <v>109</v>
      </c>
      <c r="J61" s="256">
        <v>14</v>
      </c>
      <c r="K61" s="256">
        <v>591</v>
      </c>
      <c r="L61" s="257" t="s">
        <v>193</v>
      </c>
      <c r="M61" s="256">
        <v>31</v>
      </c>
      <c r="N61" s="256" t="s">
        <v>193</v>
      </c>
      <c r="O61" s="119"/>
      <c r="P61" s="47" t="s">
        <v>166</v>
      </c>
      <c r="Q61" s="47" t="s">
        <v>166</v>
      </c>
      <c r="R61" s="47" t="s">
        <v>166</v>
      </c>
      <c r="S61" s="47" t="s">
        <v>166</v>
      </c>
      <c r="T61" s="47" t="s">
        <v>166</v>
      </c>
      <c r="U61" s="47" t="s">
        <v>166</v>
      </c>
      <c r="V61" s="47" t="s">
        <v>166</v>
      </c>
      <c r="W61" s="47" t="s">
        <v>166</v>
      </c>
      <c r="X61" s="47" t="s">
        <v>166</v>
      </c>
      <c r="Y61" s="47" t="s">
        <v>166</v>
      </c>
      <c r="Z61" s="47" t="s">
        <v>166</v>
      </c>
      <c r="AA61" s="30" t="s">
        <v>405</v>
      </c>
    </row>
    <row r="62" spans="2:27" s="25" customFormat="1" x14ac:dyDescent="0.25">
      <c r="B62" s="3"/>
      <c r="C62" s="66" t="s">
        <v>161</v>
      </c>
      <c r="D62" s="233">
        <v>24.6</v>
      </c>
      <c r="E62" s="208">
        <v>30.3</v>
      </c>
      <c r="F62" s="208">
        <v>33.5</v>
      </c>
      <c r="G62" s="208">
        <v>27</v>
      </c>
      <c r="H62" s="242" t="s">
        <v>195</v>
      </c>
      <c r="I62" s="208">
        <v>39.4</v>
      </c>
      <c r="J62" s="242" t="s">
        <v>195</v>
      </c>
      <c r="K62" s="208">
        <v>50.3</v>
      </c>
      <c r="L62" s="241">
        <v>0</v>
      </c>
      <c r="M62" s="207" t="s">
        <v>195</v>
      </c>
      <c r="N62" s="211" t="s">
        <v>195</v>
      </c>
      <c r="O62" s="119"/>
      <c r="P62" s="80">
        <v>1.1641000000000012</v>
      </c>
      <c r="Q62" s="80">
        <v>4.0205999999999982</v>
      </c>
      <c r="R62" s="80">
        <v>18.222000000000001</v>
      </c>
      <c r="S62" s="47">
        <v>21.664000000000001</v>
      </c>
      <c r="T62" s="80" t="s">
        <v>195</v>
      </c>
      <c r="U62" s="80">
        <v>23.271000000000001</v>
      </c>
      <c r="V62" s="80" t="s">
        <v>195</v>
      </c>
      <c r="W62" s="80">
        <v>14.75</v>
      </c>
      <c r="X62" s="47">
        <v>0</v>
      </c>
      <c r="Y62" s="47" t="s">
        <v>195</v>
      </c>
      <c r="Z62" s="47" t="s">
        <v>195</v>
      </c>
      <c r="AA62" s="30" t="s">
        <v>124</v>
      </c>
    </row>
    <row r="63" spans="2:27" s="51" customFormat="1" x14ac:dyDescent="0.25">
      <c r="B63" s="22" t="s">
        <v>119</v>
      </c>
      <c r="C63" s="32"/>
      <c r="D63" s="234"/>
      <c r="E63" s="234"/>
      <c r="F63" s="234"/>
      <c r="G63" s="234"/>
      <c r="H63" s="234"/>
      <c r="I63" s="234"/>
      <c r="J63" s="234"/>
      <c r="K63" s="234"/>
      <c r="L63" s="235"/>
      <c r="M63" s="236"/>
      <c r="N63" s="232"/>
      <c r="O63" s="118"/>
      <c r="AA63" s="30"/>
    </row>
    <row r="64" spans="2:27" x14ac:dyDescent="0.25">
      <c r="B64" s="8"/>
      <c r="C64" s="11" t="s">
        <v>33</v>
      </c>
      <c r="D64" s="207"/>
      <c r="E64" s="208"/>
      <c r="F64" s="208"/>
      <c r="G64" s="208"/>
      <c r="H64" s="220"/>
      <c r="I64" s="220"/>
      <c r="J64" s="220"/>
      <c r="K64" s="220"/>
      <c r="L64" s="210"/>
      <c r="M64" s="207"/>
      <c r="N64" s="211"/>
      <c r="P64" s="70"/>
      <c r="Q64" s="70"/>
      <c r="R64" s="70"/>
      <c r="S64" s="70"/>
      <c r="T64" s="70"/>
      <c r="U64" s="70"/>
      <c r="V64" s="70"/>
      <c r="W64" s="70"/>
      <c r="X64" s="70"/>
      <c r="Y64" s="70"/>
      <c r="Z64" s="70"/>
      <c r="AA64" s="30"/>
    </row>
    <row r="65" spans="2:27" s="51" customFormat="1" x14ac:dyDescent="0.25">
      <c r="B65" s="3"/>
      <c r="C65" s="20" t="s">
        <v>618</v>
      </c>
      <c r="D65" s="309">
        <v>69.925063640132322</v>
      </c>
      <c r="E65" s="315"/>
      <c r="F65" s="308">
        <v>116.69973159061733</v>
      </c>
      <c r="G65" s="308">
        <v>27.347310847766636</v>
      </c>
      <c r="H65" s="316">
        <v>0</v>
      </c>
      <c r="I65" s="308">
        <v>112.31448054552747</v>
      </c>
      <c r="J65" s="308">
        <v>54.555373704309872</v>
      </c>
      <c r="K65" s="308">
        <v>99.93575558569492</v>
      </c>
      <c r="L65" s="309">
        <v>70.905223351453557</v>
      </c>
      <c r="M65" s="317">
        <v>0</v>
      </c>
      <c r="N65" s="310">
        <v>50.925140044135127</v>
      </c>
      <c r="O65" s="111"/>
      <c r="P65" s="47" t="s">
        <v>166</v>
      </c>
      <c r="Q65" s="47" t="s">
        <v>166</v>
      </c>
      <c r="R65" s="47" t="s">
        <v>166</v>
      </c>
      <c r="S65" s="47" t="s">
        <v>166</v>
      </c>
      <c r="T65" s="47" t="s">
        <v>166</v>
      </c>
      <c r="U65" s="47" t="s">
        <v>166</v>
      </c>
      <c r="V65" s="47" t="s">
        <v>166</v>
      </c>
      <c r="W65" s="47" t="s">
        <v>166</v>
      </c>
      <c r="X65" s="47" t="s">
        <v>166</v>
      </c>
      <c r="Y65" s="47" t="s">
        <v>166</v>
      </c>
      <c r="Z65" s="47" t="s">
        <v>166</v>
      </c>
      <c r="AA65" s="30" t="s">
        <v>611</v>
      </c>
    </row>
    <row r="66" spans="2:27" s="51" customFormat="1" x14ac:dyDescent="0.25">
      <c r="B66" s="3"/>
      <c r="C66" s="20" t="s">
        <v>619</v>
      </c>
      <c r="D66" s="309">
        <v>93.011433857826802</v>
      </c>
      <c r="E66" s="315"/>
      <c r="F66" s="308">
        <v>81.68981211343214</v>
      </c>
      <c r="G66" s="308">
        <v>127.62078395624431</v>
      </c>
      <c r="H66" s="316">
        <v>0</v>
      </c>
      <c r="I66" s="308">
        <v>96.269554753309265</v>
      </c>
      <c r="J66" s="308">
        <v>81.833060556464815</v>
      </c>
      <c r="K66" s="308">
        <v>147.04832607609393</v>
      </c>
      <c r="L66" s="309">
        <v>23.63507445048452</v>
      </c>
      <c r="M66" s="309">
        <v>51.209832287799259</v>
      </c>
      <c r="N66" s="310">
        <v>169.75046681378373</v>
      </c>
      <c r="O66" s="111"/>
      <c r="P66" s="47" t="s">
        <v>166</v>
      </c>
      <c r="Q66" s="47" t="s">
        <v>166</v>
      </c>
      <c r="R66" s="47" t="s">
        <v>166</v>
      </c>
      <c r="S66" s="47" t="s">
        <v>166</v>
      </c>
      <c r="T66" s="47" t="s">
        <v>166</v>
      </c>
      <c r="U66" s="47" t="s">
        <v>166</v>
      </c>
      <c r="V66" s="47" t="s">
        <v>166</v>
      </c>
      <c r="W66" s="47" t="s">
        <v>166</v>
      </c>
      <c r="X66" s="47" t="s">
        <v>166</v>
      </c>
      <c r="Y66" s="47" t="s">
        <v>166</v>
      </c>
      <c r="Z66" s="47" t="s">
        <v>166</v>
      </c>
      <c r="AA66" s="30" t="s">
        <v>611</v>
      </c>
    </row>
    <row r="67" spans="2:27" s="51" customFormat="1" x14ac:dyDescent="0.25">
      <c r="B67" s="3"/>
      <c r="C67" s="20" t="s">
        <v>620</v>
      </c>
      <c r="D67" s="309">
        <v>44.674346214528988</v>
      </c>
      <c r="E67" s="315"/>
      <c r="F67" s="308">
        <v>90.442291982728449</v>
      </c>
      <c r="G67" s="308">
        <v>36.463081130355519</v>
      </c>
      <c r="H67" s="308">
        <v>35.574528637495554</v>
      </c>
      <c r="I67" s="308">
        <v>88.247091857200161</v>
      </c>
      <c r="J67" s="308">
        <v>9.0925622840516453</v>
      </c>
      <c r="K67" s="308">
        <v>71.382682561210657</v>
      </c>
      <c r="L67" s="309">
        <v>47.270148900969041</v>
      </c>
      <c r="M67" s="317">
        <v>0</v>
      </c>
      <c r="N67" s="310">
        <v>16.975046681378373</v>
      </c>
      <c r="O67" s="111"/>
      <c r="P67" s="47" t="s">
        <v>166</v>
      </c>
      <c r="Q67" s="47" t="s">
        <v>166</v>
      </c>
      <c r="R67" s="47" t="s">
        <v>166</v>
      </c>
      <c r="S67" s="47" t="s">
        <v>166</v>
      </c>
      <c r="T67" s="47" t="s">
        <v>166</v>
      </c>
      <c r="U67" s="47" t="s">
        <v>166</v>
      </c>
      <c r="V67" s="47" t="s">
        <v>166</v>
      </c>
      <c r="W67" s="47" t="s">
        <v>166</v>
      </c>
      <c r="X67" s="47" t="s">
        <v>166</v>
      </c>
      <c r="Y67" s="47" t="s">
        <v>166</v>
      </c>
      <c r="Z67" s="47" t="s">
        <v>166</v>
      </c>
      <c r="AA67" s="30" t="s">
        <v>611</v>
      </c>
    </row>
    <row r="68" spans="2:27" s="51" customFormat="1" x14ac:dyDescent="0.25">
      <c r="B68" s="3"/>
      <c r="C68" s="321" t="s">
        <v>621</v>
      </c>
      <c r="D68" s="309">
        <v>200.28536085495043</v>
      </c>
      <c r="E68" s="316"/>
      <c r="F68" s="308">
        <v>245.06943634029642</v>
      </c>
      <c r="G68" s="308">
        <v>173.19963536918868</v>
      </c>
      <c r="H68" s="308">
        <v>35.574528637495554</v>
      </c>
      <c r="I68" s="308">
        <v>268.75250701965507</v>
      </c>
      <c r="J68" s="308">
        <v>163.66612111292963</v>
      </c>
      <c r="K68" s="308">
        <v>301.23492040830894</v>
      </c>
      <c r="L68" s="309">
        <v>118.1753722524226</v>
      </c>
      <c r="M68" s="309">
        <v>89.617206503648703</v>
      </c>
      <c r="N68" s="310">
        <v>220.67560685791886</v>
      </c>
      <c r="O68" s="111"/>
      <c r="P68" s="47" t="s">
        <v>166</v>
      </c>
      <c r="Q68" s="47" t="s">
        <v>166</v>
      </c>
      <c r="R68" s="47" t="s">
        <v>166</v>
      </c>
      <c r="S68" s="47" t="s">
        <v>166</v>
      </c>
      <c r="T68" s="47" t="s">
        <v>166</v>
      </c>
      <c r="U68" s="47" t="s">
        <v>166</v>
      </c>
      <c r="V68" s="47" t="s">
        <v>166</v>
      </c>
      <c r="W68" s="47" t="s">
        <v>166</v>
      </c>
      <c r="X68" s="47" t="s">
        <v>166</v>
      </c>
      <c r="Y68" s="47" t="s">
        <v>166</v>
      </c>
      <c r="Z68" s="47" t="s">
        <v>166</v>
      </c>
      <c r="AA68" s="30" t="s">
        <v>611</v>
      </c>
    </row>
    <row r="69" spans="2:27" s="19" customFormat="1" x14ac:dyDescent="0.25">
      <c r="B69" s="3"/>
      <c r="C69" s="20" t="s">
        <v>141</v>
      </c>
      <c r="D69" s="237">
        <v>16.8</v>
      </c>
      <c r="E69" s="238">
        <v>15.1</v>
      </c>
      <c r="F69" s="238">
        <v>20.6</v>
      </c>
      <c r="G69" s="213">
        <v>20.6</v>
      </c>
      <c r="H69" s="213">
        <v>0</v>
      </c>
      <c r="I69" s="211" t="s">
        <v>195</v>
      </c>
      <c r="J69" s="213" t="s">
        <v>195</v>
      </c>
      <c r="K69" s="213">
        <v>18.600000000000001</v>
      </c>
      <c r="L69" s="214" t="s">
        <v>195</v>
      </c>
      <c r="M69" s="214" t="s">
        <v>195</v>
      </c>
      <c r="N69" s="211" t="s">
        <v>195</v>
      </c>
      <c r="O69" s="111"/>
      <c r="P69" s="79">
        <v>0.92470000000000141</v>
      </c>
      <c r="Q69" s="79">
        <v>2.4021999999999988</v>
      </c>
      <c r="R69" s="79">
        <v>12.745999999999995</v>
      </c>
      <c r="S69" s="79">
        <v>14.295999999999999</v>
      </c>
      <c r="T69" s="79">
        <v>0</v>
      </c>
      <c r="U69" s="79" t="s">
        <v>195</v>
      </c>
      <c r="V69" s="79" t="s">
        <v>195</v>
      </c>
      <c r="W69" s="79">
        <v>9.0399999999999991</v>
      </c>
      <c r="X69" s="70" t="s">
        <v>195</v>
      </c>
      <c r="Y69" s="70" t="s">
        <v>195</v>
      </c>
      <c r="Z69" s="70" t="s">
        <v>195</v>
      </c>
      <c r="AA69" s="30" t="s">
        <v>124</v>
      </c>
    </row>
    <row r="70" spans="2:27" s="19" customFormat="1" x14ac:dyDescent="0.25">
      <c r="B70" s="3"/>
      <c r="C70" s="11" t="s">
        <v>34</v>
      </c>
      <c r="D70" s="237"/>
      <c r="E70" s="238"/>
      <c r="F70" s="238"/>
      <c r="G70" s="211"/>
      <c r="H70" s="211"/>
      <c r="I70" s="211"/>
      <c r="J70" s="208"/>
      <c r="K70" s="208"/>
      <c r="L70" s="207"/>
      <c r="M70" s="214"/>
      <c r="N70" s="211"/>
      <c r="O70" s="111"/>
      <c r="P70" s="70"/>
      <c r="Q70" s="70"/>
      <c r="R70" s="70"/>
      <c r="S70" s="70"/>
      <c r="T70" s="70"/>
      <c r="U70" s="70"/>
      <c r="V70" s="70"/>
      <c r="W70" s="70"/>
      <c r="X70" s="70"/>
      <c r="Y70" s="70"/>
      <c r="Z70" s="70"/>
      <c r="AA70" s="30"/>
    </row>
    <row r="71" spans="2:27" s="51" customFormat="1" x14ac:dyDescent="0.25">
      <c r="B71" s="3"/>
      <c r="C71" s="307" t="s">
        <v>612</v>
      </c>
      <c r="D71" s="311">
        <v>47.467649021317335</v>
      </c>
      <c r="E71" s="312"/>
      <c r="F71" s="312">
        <v>49.597385926012372</v>
      </c>
      <c r="G71" s="310">
        <v>68.368277119416589</v>
      </c>
      <c r="H71" s="310">
        <v>533.61792956243335</v>
      </c>
      <c r="I71" s="310">
        <v>24.067388688327316</v>
      </c>
      <c r="J71" s="308">
        <v>0</v>
      </c>
      <c r="K71" s="308">
        <v>75.665643514883286</v>
      </c>
      <c r="L71" s="309">
        <v>118.1753722524226</v>
      </c>
      <c r="M71" s="313">
        <v>38.407374215849444</v>
      </c>
      <c r="N71" s="310">
        <v>33.950093362756746</v>
      </c>
      <c r="O71" s="111"/>
      <c r="P71" s="47" t="s">
        <v>166</v>
      </c>
      <c r="Q71" s="47" t="s">
        <v>166</v>
      </c>
      <c r="R71" s="47" t="s">
        <v>166</v>
      </c>
      <c r="S71" s="47" t="s">
        <v>166</v>
      </c>
      <c r="T71" s="47" t="s">
        <v>166</v>
      </c>
      <c r="U71" s="47" t="s">
        <v>166</v>
      </c>
      <c r="V71" s="47" t="s">
        <v>166</v>
      </c>
      <c r="W71" s="47" t="s">
        <v>166</v>
      </c>
      <c r="X71" s="47" t="s">
        <v>166</v>
      </c>
      <c r="Y71" s="47" t="s">
        <v>166</v>
      </c>
      <c r="Z71" s="47" t="s">
        <v>166</v>
      </c>
      <c r="AA71" s="30" t="s">
        <v>611</v>
      </c>
    </row>
    <row r="72" spans="2:27" s="19" customFormat="1" x14ac:dyDescent="0.25">
      <c r="B72" s="3"/>
      <c r="C72" s="20" t="s">
        <v>141</v>
      </c>
      <c r="D72" s="237">
        <v>6.9</v>
      </c>
      <c r="E72" s="218">
        <v>5.5</v>
      </c>
      <c r="F72" s="218" t="s">
        <v>195</v>
      </c>
      <c r="G72" s="218" t="s">
        <v>195</v>
      </c>
      <c r="H72" s="218">
        <v>0</v>
      </c>
      <c r="I72" s="218">
        <v>0</v>
      </c>
      <c r="J72" s="218">
        <v>25</v>
      </c>
      <c r="K72" s="218">
        <v>5.4</v>
      </c>
      <c r="L72" s="221">
        <v>0</v>
      </c>
      <c r="M72" s="221">
        <v>0</v>
      </c>
      <c r="N72" s="218">
        <v>0</v>
      </c>
      <c r="O72" s="111"/>
      <c r="P72" s="79">
        <v>0.5322900000000006</v>
      </c>
      <c r="Q72" s="51">
        <v>1.4611000000000001</v>
      </c>
      <c r="R72" s="51" t="s">
        <v>195</v>
      </c>
      <c r="S72" s="51" t="s">
        <v>195</v>
      </c>
      <c r="T72" s="51">
        <v>0</v>
      </c>
      <c r="U72" s="51">
        <v>0</v>
      </c>
      <c r="V72" s="51">
        <v>21.874299999999998</v>
      </c>
      <c r="W72" s="51">
        <v>4.6889000000000003</v>
      </c>
      <c r="X72" s="51">
        <v>0</v>
      </c>
      <c r="Y72" s="51">
        <v>0</v>
      </c>
      <c r="Z72" s="51">
        <v>0</v>
      </c>
      <c r="AA72" s="30" t="s">
        <v>124</v>
      </c>
    </row>
    <row r="73" spans="2:27" s="19" customFormat="1" x14ac:dyDescent="0.25">
      <c r="B73" s="3"/>
      <c r="C73" s="11" t="s">
        <v>35</v>
      </c>
      <c r="D73" s="237"/>
      <c r="E73" s="238"/>
      <c r="F73" s="238"/>
      <c r="G73" s="211"/>
      <c r="H73" s="211"/>
      <c r="I73" s="208"/>
      <c r="J73" s="208"/>
      <c r="K73" s="208"/>
      <c r="L73" s="207"/>
      <c r="M73" s="207"/>
      <c r="N73" s="211"/>
      <c r="O73" s="111"/>
      <c r="P73" s="70"/>
      <c r="Q73" s="70"/>
      <c r="R73" s="70"/>
      <c r="S73" s="70"/>
      <c r="T73" s="70"/>
      <c r="U73" s="70"/>
      <c r="V73" s="70"/>
      <c r="W73" s="70"/>
      <c r="X73" s="70"/>
      <c r="Y73" s="70"/>
      <c r="Z73" s="70"/>
      <c r="AA73" s="30" t="s">
        <v>44</v>
      </c>
    </row>
    <row r="74" spans="2:27" s="51" customFormat="1" x14ac:dyDescent="0.25">
      <c r="B74" s="3"/>
      <c r="C74" s="20" t="s">
        <v>617</v>
      </c>
      <c r="D74" s="311">
        <v>1771.2314599150875</v>
      </c>
      <c r="E74" s="320"/>
      <c r="F74" s="312">
        <v>2048.0802894153344</v>
      </c>
      <c r="G74" s="310">
        <v>2388.3318140382862</v>
      </c>
      <c r="H74" s="310">
        <v>1422.9811454998221</v>
      </c>
      <c r="I74" s="308">
        <v>2258.323305254713</v>
      </c>
      <c r="J74" s="308">
        <v>1945.8083287870525</v>
      </c>
      <c r="K74" s="308">
        <v>1831.6796345206651</v>
      </c>
      <c r="L74" s="309">
        <v>2056.2514771921533</v>
      </c>
      <c r="M74" s="309">
        <v>1331.4556394827807</v>
      </c>
      <c r="N74" s="310">
        <v>2444.406722118486</v>
      </c>
      <c r="O74" s="111"/>
      <c r="P74" s="47" t="s">
        <v>166</v>
      </c>
      <c r="Q74" s="47" t="s">
        <v>166</v>
      </c>
      <c r="R74" s="47" t="s">
        <v>166</v>
      </c>
      <c r="S74" s="47" t="s">
        <v>166</v>
      </c>
      <c r="T74" s="47" t="s">
        <v>166</v>
      </c>
      <c r="U74" s="47" t="s">
        <v>166</v>
      </c>
      <c r="V74" s="47" t="s">
        <v>166</v>
      </c>
      <c r="W74" s="47" t="s">
        <v>166</v>
      </c>
      <c r="X74" s="47" t="s">
        <v>166</v>
      </c>
      <c r="Y74" s="47" t="s">
        <v>166</v>
      </c>
      <c r="Z74" s="47" t="s">
        <v>166</v>
      </c>
      <c r="AA74" s="30" t="s">
        <v>611</v>
      </c>
    </row>
    <row r="75" spans="2:27" x14ac:dyDescent="0.25">
      <c r="B75" s="3"/>
      <c r="C75" s="20" t="s">
        <v>141</v>
      </c>
      <c r="D75" s="237">
        <v>180.8</v>
      </c>
      <c r="E75" s="218">
        <v>180.6</v>
      </c>
      <c r="F75" s="218">
        <v>248</v>
      </c>
      <c r="G75" s="218">
        <v>206.1</v>
      </c>
      <c r="H75" s="218">
        <v>233.9</v>
      </c>
      <c r="I75" s="218">
        <v>162.19999999999999</v>
      </c>
      <c r="J75" s="218">
        <v>179.3</v>
      </c>
      <c r="K75" s="218">
        <v>220.4</v>
      </c>
      <c r="L75" s="221">
        <v>159.19999999999999</v>
      </c>
      <c r="M75" s="221">
        <v>198.3</v>
      </c>
      <c r="N75" s="218">
        <v>187.8</v>
      </c>
      <c r="P75" s="79">
        <v>2.8260000000000218</v>
      </c>
      <c r="Q75" s="51">
        <v>8.1820000000000164</v>
      </c>
      <c r="R75" s="51">
        <v>41.839999999999975</v>
      </c>
      <c r="S75" s="51">
        <v>41.069999999999993</v>
      </c>
      <c r="T75" s="51">
        <v>145.04999999999998</v>
      </c>
      <c r="U75" s="51">
        <v>37.240000000000009</v>
      </c>
      <c r="V75" s="51">
        <v>57.03</v>
      </c>
      <c r="W75" s="51">
        <v>30.519999999999982</v>
      </c>
      <c r="X75" s="51">
        <v>94.050000000000011</v>
      </c>
      <c r="Y75" s="51">
        <v>91.62</v>
      </c>
      <c r="Z75" s="51">
        <v>69.5</v>
      </c>
      <c r="AA75" s="30" t="s">
        <v>124</v>
      </c>
    </row>
    <row r="76" spans="2:27" x14ac:dyDescent="0.25">
      <c r="B76" s="3"/>
      <c r="C76" s="11" t="s">
        <v>36</v>
      </c>
      <c r="D76" s="237"/>
      <c r="E76" s="238"/>
      <c r="F76" s="238"/>
      <c r="G76" s="208"/>
      <c r="H76" s="208"/>
      <c r="I76" s="208"/>
      <c r="J76" s="208"/>
      <c r="K76" s="208"/>
      <c r="L76" s="207"/>
      <c r="M76" s="214"/>
      <c r="N76" s="211"/>
      <c r="P76" s="70"/>
      <c r="Q76" s="70"/>
      <c r="R76" s="70"/>
      <c r="S76" s="70"/>
      <c r="T76" s="70"/>
      <c r="U76" s="70"/>
      <c r="V76" s="70"/>
      <c r="W76" s="70"/>
      <c r="X76" s="70"/>
      <c r="Y76" s="76"/>
      <c r="Z76" s="76"/>
      <c r="AA76" s="30"/>
    </row>
    <row r="77" spans="2:27" x14ac:dyDescent="0.25">
      <c r="B77" s="3"/>
      <c r="C77" s="20" t="s">
        <v>141</v>
      </c>
      <c r="D77" s="237">
        <v>138.69999999999999</v>
      </c>
      <c r="E77" s="218">
        <v>141</v>
      </c>
      <c r="F77" s="218">
        <v>204.7</v>
      </c>
      <c r="G77" s="218">
        <v>153.69999999999999</v>
      </c>
      <c r="H77" s="218">
        <v>188.3</v>
      </c>
      <c r="I77" s="218">
        <v>135.5</v>
      </c>
      <c r="J77" s="218">
        <v>129.19999999999999</v>
      </c>
      <c r="K77" s="218">
        <v>167.7</v>
      </c>
      <c r="L77" s="221">
        <v>145.6</v>
      </c>
      <c r="M77" s="221">
        <v>144.80000000000001</v>
      </c>
      <c r="N77" s="218">
        <v>136.69999999999999</v>
      </c>
      <c r="P77" s="79">
        <v>2.4939999999999998</v>
      </c>
      <c r="Q77" s="51">
        <v>7.2330000000000041</v>
      </c>
      <c r="R77" s="51">
        <v>38.110000000000014</v>
      </c>
      <c r="S77" s="51">
        <v>35.518000000000001</v>
      </c>
      <c r="T77" s="51">
        <v>130.54399999999998</v>
      </c>
      <c r="U77" s="51">
        <v>34.021999999999991</v>
      </c>
      <c r="V77" s="51">
        <v>47.913000000000011</v>
      </c>
      <c r="W77" s="51">
        <v>26.465000000000003</v>
      </c>
      <c r="X77" s="51">
        <v>90.167000000000002</v>
      </c>
      <c r="Y77" s="51">
        <v>78.738999999999976</v>
      </c>
      <c r="Z77" s="51">
        <v>59.911000000000001</v>
      </c>
      <c r="AA77" s="30" t="s">
        <v>124</v>
      </c>
    </row>
    <row r="78" spans="2:27" x14ac:dyDescent="0.25">
      <c r="B78" s="3"/>
      <c r="C78" s="11" t="s">
        <v>105</v>
      </c>
      <c r="D78" s="207"/>
      <c r="E78" s="208"/>
      <c r="F78" s="208"/>
      <c r="G78" s="208"/>
      <c r="H78" s="208"/>
      <c r="I78" s="208"/>
      <c r="J78" s="208"/>
      <c r="K78" s="208"/>
      <c r="L78" s="207"/>
      <c r="M78" s="207"/>
      <c r="N78" s="211"/>
      <c r="P78" s="70"/>
      <c r="Q78" s="70"/>
      <c r="R78" s="70"/>
      <c r="S78" s="70"/>
      <c r="T78" s="70"/>
      <c r="U78" s="70"/>
      <c r="V78" s="70"/>
      <c r="W78" s="70"/>
      <c r="X78" s="70"/>
      <c r="Y78" s="70"/>
      <c r="Z78" s="70"/>
      <c r="AA78" s="30"/>
    </row>
    <row r="79" spans="2:27" x14ac:dyDescent="0.25">
      <c r="B79" s="3"/>
      <c r="C79" s="20" t="s">
        <v>141</v>
      </c>
      <c r="D79" s="237">
        <v>82.3</v>
      </c>
      <c r="E79" s="218">
        <v>83.3</v>
      </c>
      <c r="F79" s="218">
        <v>107.9</v>
      </c>
      <c r="G79" s="218">
        <v>94.3</v>
      </c>
      <c r="H79" s="218">
        <v>116.8</v>
      </c>
      <c r="I79" s="218">
        <v>78.900000000000006</v>
      </c>
      <c r="J79" s="218">
        <v>85</v>
      </c>
      <c r="K79" s="218">
        <v>96.4</v>
      </c>
      <c r="L79" s="221">
        <v>93</v>
      </c>
      <c r="M79" s="221">
        <v>101.2</v>
      </c>
      <c r="N79" s="218">
        <v>70.400000000000006</v>
      </c>
      <c r="P79" s="85">
        <v>1.9057999999999993</v>
      </c>
      <c r="Q79" s="51">
        <v>5.5370000000000061</v>
      </c>
      <c r="R79" s="51">
        <v>27.707999999999998</v>
      </c>
      <c r="S79" s="51">
        <v>28.197000000000003</v>
      </c>
      <c r="T79" s="51">
        <v>102.38500000000001</v>
      </c>
      <c r="U79" s="51">
        <v>25.792999999999992</v>
      </c>
      <c r="V79" s="51">
        <v>39.299999999999997</v>
      </c>
      <c r="W79" s="51">
        <v>19.925999999999988</v>
      </c>
      <c r="X79" s="51">
        <v>74.502999999999986</v>
      </c>
      <c r="Y79" s="51">
        <v>66.13000000000001</v>
      </c>
      <c r="Z79" s="51">
        <v>43.637</v>
      </c>
      <c r="AA79" s="30" t="s">
        <v>124</v>
      </c>
    </row>
    <row r="80" spans="2:27" x14ac:dyDescent="0.25">
      <c r="B80" s="3"/>
      <c r="C80" s="11" t="s">
        <v>37</v>
      </c>
      <c r="D80" s="237"/>
      <c r="E80" s="238"/>
      <c r="F80" s="238"/>
      <c r="G80" s="208"/>
      <c r="H80" s="208"/>
      <c r="I80" s="208"/>
      <c r="J80" s="208"/>
      <c r="K80" s="208"/>
      <c r="L80" s="207"/>
      <c r="M80" s="207"/>
      <c r="N80" s="211"/>
      <c r="P80" s="70"/>
      <c r="Q80" s="70"/>
      <c r="R80" s="70"/>
      <c r="S80" s="70"/>
      <c r="T80" s="70"/>
      <c r="U80" s="70"/>
      <c r="V80" s="70"/>
      <c r="W80" s="70"/>
      <c r="X80" s="70"/>
      <c r="Y80" s="76"/>
      <c r="Z80" s="76"/>
      <c r="AA80" s="30" t="s">
        <v>44</v>
      </c>
    </row>
    <row r="81" spans="2:27" s="28" customFormat="1" x14ac:dyDescent="0.25">
      <c r="B81" s="3"/>
      <c r="C81" s="20" t="s">
        <v>613</v>
      </c>
      <c r="D81" s="309">
        <v>459.39656889921855</v>
      </c>
      <c r="E81" s="316"/>
      <c r="F81" s="308">
        <v>507.64383241918546</v>
      </c>
      <c r="G81" s="308">
        <v>729.26162260711033</v>
      </c>
      <c r="H81" s="308">
        <v>213.44717182497334</v>
      </c>
      <c r="I81" s="308">
        <v>437.22422783794627</v>
      </c>
      <c r="J81" s="308">
        <v>381.88761593016915</v>
      </c>
      <c r="K81" s="308">
        <v>521.09358269683776</v>
      </c>
      <c r="L81" s="309">
        <v>567.24178681162846</v>
      </c>
      <c r="M81" s="309">
        <v>268.85161951094608</v>
      </c>
      <c r="N81" s="310">
        <v>543.20149380410794</v>
      </c>
      <c r="O81" s="111"/>
      <c r="P81" s="70" t="s">
        <v>166</v>
      </c>
      <c r="Q81" s="70" t="s">
        <v>166</v>
      </c>
      <c r="R81" s="70" t="s">
        <v>166</v>
      </c>
      <c r="S81" s="70" t="s">
        <v>166</v>
      </c>
      <c r="T81" s="70" t="s">
        <v>166</v>
      </c>
      <c r="U81" s="70" t="s">
        <v>166</v>
      </c>
      <c r="V81" s="70" t="s">
        <v>166</v>
      </c>
      <c r="W81" s="70" t="s">
        <v>166</v>
      </c>
      <c r="X81" s="70" t="s">
        <v>166</v>
      </c>
      <c r="Y81" s="70" t="s">
        <v>166</v>
      </c>
      <c r="Z81" s="70" t="s">
        <v>166</v>
      </c>
      <c r="AA81" s="30" t="s">
        <v>611</v>
      </c>
    </row>
    <row r="82" spans="2:27" x14ac:dyDescent="0.25">
      <c r="B82" s="3"/>
      <c r="C82" s="11" t="s">
        <v>38</v>
      </c>
      <c r="D82" s="237"/>
      <c r="E82" s="238"/>
      <c r="F82" s="238"/>
      <c r="G82" s="208"/>
      <c r="H82" s="208"/>
      <c r="I82" s="208"/>
      <c r="J82" s="208"/>
      <c r="K82" s="208"/>
      <c r="L82" s="207"/>
      <c r="M82" s="207"/>
      <c r="N82" s="218"/>
      <c r="AA82" s="30"/>
    </row>
    <row r="83" spans="2:27" x14ac:dyDescent="0.25">
      <c r="B83" s="3"/>
      <c r="C83" s="20" t="s">
        <v>141</v>
      </c>
      <c r="D83" s="207">
        <v>28.4</v>
      </c>
      <c r="E83" s="218">
        <v>29</v>
      </c>
      <c r="F83" s="218">
        <v>35.6</v>
      </c>
      <c r="G83" s="218">
        <v>40.700000000000003</v>
      </c>
      <c r="H83" s="218" t="s">
        <v>195</v>
      </c>
      <c r="I83" s="218">
        <v>19.899999999999999</v>
      </c>
      <c r="J83" s="218" t="s">
        <v>195</v>
      </c>
      <c r="K83" s="218">
        <v>40.799999999999997</v>
      </c>
      <c r="L83" s="221" t="s">
        <v>195</v>
      </c>
      <c r="M83" s="221" t="s">
        <v>195</v>
      </c>
      <c r="N83" s="218">
        <v>45.1</v>
      </c>
      <c r="P83" s="82">
        <v>1.0955999999999975</v>
      </c>
      <c r="Q83" s="51">
        <v>3.3196000000000012</v>
      </c>
      <c r="R83" s="51">
        <v>15.625999999999998</v>
      </c>
      <c r="S83" s="51">
        <v>17.800999999999995</v>
      </c>
      <c r="T83" s="51" t="s">
        <v>195</v>
      </c>
      <c r="U83" s="51">
        <v>13.009999999999998</v>
      </c>
      <c r="V83" s="51" t="s">
        <v>195</v>
      </c>
      <c r="W83" s="51">
        <v>13.344000000000001</v>
      </c>
      <c r="X83" s="51" t="s">
        <v>195</v>
      </c>
      <c r="Y83" s="51" t="s">
        <v>195</v>
      </c>
      <c r="Z83" s="51">
        <v>33.390999999999998</v>
      </c>
      <c r="AA83" s="30" t="s">
        <v>124</v>
      </c>
    </row>
    <row r="84" spans="2:27" x14ac:dyDescent="0.25">
      <c r="B84" s="3"/>
      <c r="C84" s="11" t="s">
        <v>39</v>
      </c>
      <c r="D84" s="237"/>
      <c r="E84" s="238"/>
      <c r="F84" s="238"/>
      <c r="G84" s="208"/>
      <c r="H84" s="208"/>
      <c r="I84" s="208"/>
      <c r="J84" s="208"/>
      <c r="K84" s="208"/>
      <c r="L84" s="207"/>
      <c r="M84" s="221"/>
      <c r="N84" s="218"/>
      <c r="AA84" s="30" t="s">
        <v>44</v>
      </c>
    </row>
    <row r="85" spans="2:27" s="51" customFormat="1" x14ac:dyDescent="0.25">
      <c r="B85" s="3"/>
      <c r="C85" s="20" t="s">
        <v>617</v>
      </c>
      <c r="D85" s="311">
        <v>428.28176544876817</v>
      </c>
      <c r="E85" s="320"/>
      <c r="F85" s="312">
        <v>606.8386042712101</v>
      </c>
      <c r="G85" s="308">
        <v>642.66180492251601</v>
      </c>
      <c r="H85" s="308">
        <v>320.17075773745995</v>
      </c>
      <c r="I85" s="308">
        <v>697.95427196149217</v>
      </c>
      <c r="J85" s="308">
        <v>290.96199308965265</v>
      </c>
      <c r="K85" s="308">
        <v>662.43129416803481</v>
      </c>
      <c r="L85" s="309">
        <v>307.25596785629875</v>
      </c>
      <c r="M85" s="314">
        <v>281.65407758289592</v>
      </c>
      <c r="N85" s="225">
        <v>458.32626039721606</v>
      </c>
      <c r="O85" s="111"/>
      <c r="P85" s="17" t="s">
        <v>166</v>
      </c>
      <c r="Q85" s="17" t="s">
        <v>166</v>
      </c>
      <c r="R85" s="17" t="s">
        <v>166</v>
      </c>
      <c r="S85" s="17" t="s">
        <v>166</v>
      </c>
      <c r="T85" s="17" t="s">
        <v>166</v>
      </c>
      <c r="U85" s="17" t="s">
        <v>166</v>
      </c>
      <c r="V85" s="17" t="s">
        <v>166</v>
      </c>
      <c r="W85" s="17" t="s">
        <v>166</v>
      </c>
      <c r="X85" s="17" t="s">
        <v>166</v>
      </c>
      <c r="Y85" s="17" t="s">
        <v>166</v>
      </c>
      <c r="Z85" s="17" t="s">
        <v>166</v>
      </c>
      <c r="AA85" s="30" t="s">
        <v>611</v>
      </c>
    </row>
    <row r="86" spans="2:27" x14ac:dyDescent="0.25">
      <c r="B86" s="3"/>
      <c r="C86" s="20" t="s">
        <v>141</v>
      </c>
      <c r="D86" s="237">
        <v>33</v>
      </c>
      <c r="E86" s="218">
        <v>33.799999999999997</v>
      </c>
      <c r="F86" s="218">
        <v>37.9</v>
      </c>
      <c r="G86" s="218">
        <v>21.7</v>
      </c>
      <c r="H86" s="218">
        <v>0</v>
      </c>
      <c r="I86" s="218">
        <v>49</v>
      </c>
      <c r="J86" s="218" t="s">
        <v>195</v>
      </c>
      <c r="K86" s="218">
        <v>44.8</v>
      </c>
      <c r="L86" s="221">
        <v>0</v>
      </c>
      <c r="M86" s="221">
        <v>54.8</v>
      </c>
      <c r="N86" s="218" t="s">
        <v>195</v>
      </c>
      <c r="P86" s="82">
        <v>1.1912999999999982</v>
      </c>
      <c r="Q86" s="51">
        <v>3.552500000000002</v>
      </c>
      <c r="R86" s="51">
        <v>16.563000000000002</v>
      </c>
      <c r="S86" s="51">
        <v>13.431999999999999</v>
      </c>
      <c r="T86" s="51">
        <v>0</v>
      </c>
      <c r="U86" s="51">
        <v>21.025999999999996</v>
      </c>
      <c r="V86" s="51" t="s">
        <v>195</v>
      </c>
      <c r="W86" s="51">
        <v>14.093000000000004</v>
      </c>
      <c r="X86" s="51">
        <v>0</v>
      </c>
      <c r="Y86" s="51">
        <v>48.11</v>
      </c>
      <c r="Z86" s="51" t="s">
        <v>195</v>
      </c>
      <c r="AA86" s="30" t="s">
        <v>124</v>
      </c>
    </row>
    <row r="87" spans="2:27" x14ac:dyDescent="0.25">
      <c r="B87" s="3"/>
      <c r="C87" s="12" t="s">
        <v>614</v>
      </c>
      <c r="D87" s="311">
        <v>201.28429033552376</v>
      </c>
      <c r="E87" s="320"/>
      <c r="F87" s="312">
        <v>274.24436923795076</v>
      </c>
      <c r="G87" s="308">
        <v>350.95715587967186</v>
      </c>
      <c r="H87" s="308">
        <v>213.44717182497334</v>
      </c>
      <c r="I87" s="308">
        <v>200.56157240272765</v>
      </c>
      <c r="J87" s="308">
        <v>190.94380796508457</v>
      </c>
      <c r="K87" s="308">
        <v>238.41815975444356</v>
      </c>
      <c r="L87" s="309">
        <v>189.08059560387616</v>
      </c>
      <c r="M87" s="314">
        <v>179.23441300729741</v>
      </c>
      <c r="N87" s="225">
        <v>407.40112035308101</v>
      </c>
      <c r="P87" s="17" t="s">
        <v>166</v>
      </c>
      <c r="Q87" s="17" t="s">
        <v>166</v>
      </c>
      <c r="R87" s="17" t="s">
        <v>166</v>
      </c>
      <c r="S87" s="17" t="s">
        <v>166</v>
      </c>
      <c r="T87" s="17" t="s">
        <v>166</v>
      </c>
      <c r="U87" s="17" t="s">
        <v>166</v>
      </c>
      <c r="V87" s="17" t="s">
        <v>166</v>
      </c>
      <c r="W87" s="17" t="s">
        <v>166</v>
      </c>
      <c r="X87" s="17" t="s">
        <v>166</v>
      </c>
      <c r="Y87" s="17" t="s">
        <v>166</v>
      </c>
      <c r="Z87" s="17" t="s">
        <v>166</v>
      </c>
      <c r="AA87" s="30" t="s">
        <v>611</v>
      </c>
    </row>
    <row r="88" spans="2:27" x14ac:dyDescent="0.25">
      <c r="B88" s="3"/>
      <c r="C88" s="11" t="s">
        <v>40</v>
      </c>
      <c r="D88" s="207"/>
      <c r="E88" s="208"/>
      <c r="F88" s="208"/>
      <c r="G88" s="208"/>
      <c r="H88" s="208"/>
      <c r="I88" s="208"/>
      <c r="J88" s="208"/>
      <c r="K88" s="208"/>
      <c r="L88" s="207"/>
      <c r="M88" s="221"/>
      <c r="N88" s="218"/>
      <c r="AA88" s="30" t="s">
        <v>44</v>
      </c>
    </row>
    <row r="89" spans="2:27" x14ac:dyDescent="0.25">
      <c r="B89" s="3"/>
      <c r="C89" s="20" t="s">
        <v>622</v>
      </c>
      <c r="D89" s="311">
        <v>50.303670451544797</v>
      </c>
      <c r="E89" s="320"/>
      <c r="F89" s="312">
        <v>43.738154249890655</v>
      </c>
      <c r="G89" s="308">
        <v>52.029136316337151</v>
      </c>
      <c r="H89" s="308">
        <v>0</v>
      </c>
      <c r="I89" s="308">
        <v>38.570326562098231</v>
      </c>
      <c r="J89" s="308">
        <v>199.46808510638297</v>
      </c>
      <c r="K89" s="308">
        <v>78.374455732946302</v>
      </c>
      <c r="L89" s="309">
        <v>93.45794392523365</v>
      </c>
      <c r="M89" s="314"/>
      <c r="N89" s="225"/>
      <c r="P89" s="17" t="s">
        <v>166</v>
      </c>
      <c r="Q89" s="17" t="s">
        <v>166</v>
      </c>
      <c r="R89" s="17" t="s">
        <v>166</v>
      </c>
      <c r="S89" s="17" t="s">
        <v>166</v>
      </c>
      <c r="T89" s="17" t="s">
        <v>166</v>
      </c>
      <c r="U89" s="17" t="s">
        <v>166</v>
      </c>
      <c r="V89" s="17" t="s">
        <v>166</v>
      </c>
      <c r="W89" s="17" t="s">
        <v>166</v>
      </c>
      <c r="X89" s="17" t="s">
        <v>166</v>
      </c>
      <c r="Y89" s="17" t="s">
        <v>166</v>
      </c>
      <c r="Z89" s="17" t="s">
        <v>166</v>
      </c>
      <c r="AA89" s="30" t="s">
        <v>611</v>
      </c>
    </row>
    <row r="90" spans="2:27" x14ac:dyDescent="0.25">
      <c r="B90" s="3"/>
      <c r="C90" s="20" t="s">
        <v>141</v>
      </c>
      <c r="D90" s="237">
        <v>1</v>
      </c>
      <c r="E90" s="218" t="s">
        <v>195</v>
      </c>
      <c r="F90" s="218">
        <v>0</v>
      </c>
      <c r="G90" s="218">
        <v>0</v>
      </c>
      <c r="H90" s="218">
        <v>0</v>
      </c>
      <c r="I90" s="218">
        <v>0</v>
      </c>
      <c r="J90" s="218">
        <v>0</v>
      </c>
      <c r="K90" s="218">
        <v>0</v>
      </c>
      <c r="L90" s="221">
        <v>0</v>
      </c>
      <c r="M90" s="221">
        <v>0</v>
      </c>
      <c r="N90" s="218">
        <v>0</v>
      </c>
      <c r="P90" s="82">
        <v>0.18345</v>
      </c>
      <c r="Q90" s="51" t="s">
        <v>195</v>
      </c>
      <c r="R90" s="51">
        <v>0</v>
      </c>
      <c r="S90" s="51">
        <v>0</v>
      </c>
      <c r="T90" s="51">
        <v>0</v>
      </c>
      <c r="U90" s="51">
        <v>0</v>
      </c>
      <c r="V90" s="51">
        <v>0</v>
      </c>
      <c r="W90" s="51">
        <v>0</v>
      </c>
      <c r="X90" s="51">
        <v>0</v>
      </c>
      <c r="Y90" s="51">
        <v>0</v>
      </c>
      <c r="Z90" s="51">
        <v>0</v>
      </c>
      <c r="AA90" s="30" t="s">
        <v>124</v>
      </c>
    </row>
    <row r="91" spans="2:27" s="51" customFormat="1" ht="30" x14ac:dyDescent="0.25">
      <c r="B91" s="3"/>
      <c r="C91" s="270" t="s">
        <v>623</v>
      </c>
      <c r="D91" s="311">
        <v>700.63210762037431</v>
      </c>
      <c r="E91" s="318"/>
      <c r="F91" s="225">
        <v>1016.1195935521625</v>
      </c>
      <c r="G91" s="225">
        <v>967.41344195519343</v>
      </c>
      <c r="H91" s="225">
        <v>482.31511254019296</v>
      </c>
      <c r="I91" s="225">
        <v>949.50105836105229</v>
      </c>
      <c r="J91" s="225">
        <v>328.25630252100842</v>
      </c>
      <c r="K91" s="225">
        <v>1280.1590409349678</v>
      </c>
      <c r="L91" s="314">
        <v>386.34900193174502</v>
      </c>
      <c r="M91" s="314">
        <v>386.18322248444542</v>
      </c>
      <c r="N91" s="225">
        <v>568.44020009095038</v>
      </c>
      <c r="O91" s="111"/>
      <c r="P91" s="82" t="s">
        <v>166</v>
      </c>
      <c r="Q91" s="82" t="s">
        <v>166</v>
      </c>
      <c r="R91" s="82" t="s">
        <v>166</v>
      </c>
      <c r="S91" s="82" t="s">
        <v>166</v>
      </c>
      <c r="T91" s="82" t="s">
        <v>166</v>
      </c>
      <c r="U91" s="82" t="s">
        <v>166</v>
      </c>
      <c r="V91" s="82" t="s">
        <v>166</v>
      </c>
      <c r="W91" s="82" t="s">
        <v>166</v>
      </c>
      <c r="X91" s="82" t="s">
        <v>166</v>
      </c>
      <c r="Y91" s="82" t="s">
        <v>166</v>
      </c>
      <c r="Z91" s="82" t="s">
        <v>166</v>
      </c>
      <c r="AA91" s="30" t="s">
        <v>611</v>
      </c>
    </row>
    <row r="92" spans="2:27" x14ac:dyDescent="0.25">
      <c r="B92" s="3"/>
      <c r="C92" s="11" t="s">
        <v>106</v>
      </c>
      <c r="D92" s="237"/>
      <c r="E92" s="238"/>
      <c r="F92" s="238"/>
      <c r="G92" s="208"/>
      <c r="H92" s="208"/>
      <c r="I92" s="208"/>
      <c r="J92" s="208"/>
      <c r="K92" s="208"/>
      <c r="L92" s="207"/>
      <c r="M92" s="221"/>
      <c r="N92" s="218"/>
      <c r="AA92" s="30"/>
    </row>
    <row r="93" spans="2:27" x14ac:dyDescent="0.25">
      <c r="B93" s="3"/>
      <c r="C93" s="20" t="s">
        <v>141</v>
      </c>
      <c r="D93" s="237">
        <v>8.1</v>
      </c>
      <c r="E93" s="218">
        <v>8.1999999999999993</v>
      </c>
      <c r="F93" s="218" t="s">
        <v>195</v>
      </c>
      <c r="G93" s="218" t="s">
        <v>195</v>
      </c>
      <c r="H93" s="218" t="s">
        <v>195</v>
      </c>
      <c r="I93" s="218">
        <v>14.8</v>
      </c>
      <c r="J93" s="218" t="s">
        <v>195</v>
      </c>
      <c r="K93" s="218">
        <v>12.1</v>
      </c>
      <c r="L93" s="221">
        <v>0</v>
      </c>
      <c r="M93" s="221">
        <v>0</v>
      </c>
      <c r="N93" s="218">
        <v>0</v>
      </c>
      <c r="P93" s="82">
        <v>0.58791999999999955</v>
      </c>
      <c r="Q93" s="51">
        <v>1.8335000000000008</v>
      </c>
      <c r="R93" s="51" t="s">
        <v>195</v>
      </c>
      <c r="S93" s="51" t="s">
        <v>195</v>
      </c>
      <c r="T93" s="51" t="s">
        <v>195</v>
      </c>
      <c r="U93" s="51">
        <v>10.9664</v>
      </c>
      <c r="V93" s="51" t="s">
        <v>195</v>
      </c>
      <c r="W93" s="51">
        <v>7.0803999999999991</v>
      </c>
      <c r="X93" s="51">
        <v>0</v>
      </c>
      <c r="Y93" s="51">
        <v>0</v>
      </c>
      <c r="Z93" s="51">
        <v>0</v>
      </c>
      <c r="AA93" s="30" t="s">
        <v>124</v>
      </c>
    </row>
    <row r="94" spans="2:27" s="51" customFormat="1" x14ac:dyDescent="0.25">
      <c r="B94" s="15" t="s">
        <v>121</v>
      </c>
      <c r="C94" s="16"/>
      <c r="D94" s="234"/>
      <c r="E94" s="234"/>
      <c r="F94" s="234"/>
      <c r="G94" s="234"/>
      <c r="H94" s="234"/>
      <c r="I94" s="234"/>
      <c r="J94" s="234"/>
      <c r="K94" s="234"/>
      <c r="L94" s="235"/>
      <c r="M94" s="235"/>
      <c r="N94" s="232"/>
      <c r="O94" s="120"/>
      <c r="AA94" s="30"/>
    </row>
    <row r="95" spans="2:27" x14ac:dyDescent="0.25">
      <c r="B95" s="3"/>
      <c r="C95" s="54" t="s">
        <v>115</v>
      </c>
      <c r="D95" s="218"/>
      <c r="E95" s="218"/>
      <c r="F95" s="218"/>
      <c r="G95" s="218"/>
      <c r="H95" s="218"/>
      <c r="I95" s="218"/>
      <c r="J95" s="218"/>
      <c r="K95" s="218"/>
      <c r="L95" s="221"/>
      <c r="M95" s="221"/>
      <c r="N95" s="218"/>
      <c r="AA95" s="30"/>
    </row>
    <row r="96" spans="2:27" x14ac:dyDescent="0.25">
      <c r="B96" s="3"/>
      <c r="C96" s="20" t="s">
        <v>617</v>
      </c>
      <c r="D96" s="225">
        <v>456.27028959890572</v>
      </c>
      <c r="E96" s="318"/>
      <c r="F96" s="225">
        <v>571.82868479402498</v>
      </c>
      <c r="G96" s="225">
        <v>578.85141294439381</v>
      </c>
      <c r="H96" s="225">
        <v>177.87264318747776</v>
      </c>
      <c r="I96" s="225">
        <v>573.60609707180106</v>
      </c>
      <c r="J96" s="225">
        <v>409.16530278232409</v>
      </c>
      <c r="K96" s="225">
        <v>425.44078806481554</v>
      </c>
      <c r="L96" s="314">
        <v>590.87686126211304</v>
      </c>
      <c r="M96" s="314">
        <v>384.07374215849444</v>
      </c>
      <c r="N96" s="225">
        <v>577.15158716686472</v>
      </c>
      <c r="P96" s="82" t="s">
        <v>166</v>
      </c>
      <c r="Q96" s="82" t="s">
        <v>166</v>
      </c>
      <c r="R96" s="82" t="s">
        <v>166</v>
      </c>
      <c r="S96" s="82" t="s">
        <v>166</v>
      </c>
      <c r="T96" s="82" t="s">
        <v>166</v>
      </c>
      <c r="U96" s="82" t="s">
        <v>166</v>
      </c>
      <c r="V96" s="82" t="s">
        <v>166</v>
      </c>
      <c r="W96" s="82" t="s">
        <v>166</v>
      </c>
      <c r="X96" s="82" t="s">
        <v>166</v>
      </c>
      <c r="Y96" s="82" t="s">
        <v>166</v>
      </c>
      <c r="Z96" s="82" t="s">
        <v>166</v>
      </c>
      <c r="AA96" s="30" t="s">
        <v>611</v>
      </c>
    </row>
    <row r="97" spans="2:27" x14ac:dyDescent="0.25">
      <c r="B97" s="3"/>
      <c r="C97" s="20" t="s">
        <v>141</v>
      </c>
      <c r="D97" s="218">
        <v>152.80000000000001</v>
      </c>
      <c r="E97" s="218">
        <v>146.4</v>
      </c>
      <c r="F97" s="218">
        <v>155.30000000000001</v>
      </c>
      <c r="G97" s="218">
        <v>187.3</v>
      </c>
      <c r="H97" s="218">
        <v>143.1</v>
      </c>
      <c r="I97" s="218">
        <v>193.8</v>
      </c>
      <c r="J97" s="218">
        <v>152.30000000000001</v>
      </c>
      <c r="K97" s="218">
        <v>190.6</v>
      </c>
      <c r="L97" s="221">
        <v>134.80000000000001</v>
      </c>
      <c r="M97" s="221">
        <v>153.80000000000001</v>
      </c>
      <c r="N97" s="218">
        <v>157.5</v>
      </c>
      <c r="P97" s="82">
        <v>2.6450000000000102</v>
      </c>
      <c r="Q97" s="51">
        <v>7.539999999999992</v>
      </c>
      <c r="R97" s="51">
        <v>33.994</v>
      </c>
      <c r="S97" s="51">
        <v>42.126999999999981</v>
      </c>
      <c r="T97" s="51">
        <v>125.46099999999998</v>
      </c>
      <c r="U97" s="51">
        <v>41.745999999999981</v>
      </c>
      <c r="V97" s="51">
        <v>53.603999999999985</v>
      </c>
      <c r="W97" s="51">
        <v>29.021000000000015</v>
      </c>
      <c r="X97" s="51">
        <v>79.661000000000001</v>
      </c>
      <c r="Y97" s="51">
        <v>80.572000000000003</v>
      </c>
      <c r="Z97" s="51">
        <v>67.342999999999989</v>
      </c>
      <c r="AA97" s="30" t="s">
        <v>124</v>
      </c>
    </row>
    <row r="98" spans="2:27" x14ac:dyDescent="0.25">
      <c r="B98" s="3"/>
      <c r="C98" s="11" t="s">
        <v>117</v>
      </c>
      <c r="D98" s="218"/>
      <c r="E98" s="218"/>
      <c r="F98" s="218"/>
      <c r="G98" s="218"/>
      <c r="H98" s="218"/>
      <c r="I98" s="218"/>
      <c r="J98" s="218"/>
      <c r="K98" s="218"/>
      <c r="L98" s="221"/>
      <c r="M98" s="221"/>
      <c r="N98" s="218"/>
      <c r="AA98" s="30"/>
    </row>
    <row r="99" spans="2:27" x14ac:dyDescent="0.25">
      <c r="B99" s="3"/>
      <c r="C99" s="20" t="s">
        <v>141</v>
      </c>
      <c r="D99" s="218">
        <v>9.8000000000000007</v>
      </c>
      <c r="E99" s="218">
        <v>16.899999999999999</v>
      </c>
      <c r="F99" s="218">
        <v>37</v>
      </c>
      <c r="G99" s="218">
        <v>21</v>
      </c>
      <c r="H99" s="218">
        <v>0</v>
      </c>
      <c r="I99" s="218">
        <v>35.700000000000003</v>
      </c>
      <c r="J99" s="218" t="s">
        <v>195</v>
      </c>
      <c r="K99" s="218">
        <v>14.6</v>
      </c>
      <c r="L99" s="221" t="s">
        <v>195</v>
      </c>
      <c r="M99" s="221">
        <v>0</v>
      </c>
      <c r="N99" s="218" t="s">
        <v>195</v>
      </c>
      <c r="P99" s="51">
        <v>0.72579999999999956</v>
      </c>
      <c r="Q99" s="51">
        <v>3.4455000000000027</v>
      </c>
      <c r="R99" s="51">
        <v>21.805</v>
      </c>
      <c r="S99" s="51">
        <v>18.314999999999998</v>
      </c>
      <c r="T99" s="51">
        <v>0</v>
      </c>
      <c r="U99" s="51">
        <v>24.820999999999998</v>
      </c>
      <c r="V99" s="51" t="s">
        <v>195</v>
      </c>
      <c r="W99" s="51">
        <v>10.065</v>
      </c>
      <c r="X99" s="51" t="s">
        <v>195</v>
      </c>
      <c r="Y99" s="51">
        <v>0</v>
      </c>
      <c r="Z99" s="51" t="s">
        <v>195</v>
      </c>
      <c r="AA99" s="30" t="s">
        <v>124</v>
      </c>
    </row>
    <row r="100" spans="2:27" x14ac:dyDescent="0.25">
      <c r="B100" s="3"/>
      <c r="C100" s="11" t="s">
        <v>111</v>
      </c>
      <c r="D100" s="218"/>
      <c r="E100" s="218"/>
      <c r="F100" s="218"/>
      <c r="G100" s="218"/>
      <c r="H100" s="218"/>
      <c r="I100" s="218"/>
      <c r="J100" s="218"/>
      <c r="K100" s="218"/>
      <c r="L100" s="221"/>
      <c r="M100" s="221"/>
      <c r="N100" s="218"/>
      <c r="AA100" s="30"/>
    </row>
    <row r="101" spans="2:27" x14ac:dyDescent="0.25">
      <c r="B101" s="3"/>
      <c r="C101" s="20" t="s">
        <v>141</v>
      </c>
      <c r="D101" s="218">
        <v>12</v>
      </c>
      <c r="E101" s="218">
        <v>10</v>
      </c>
      <c r="F101" s="218">
        <v>10.9</v>
      </c>
      <c r="G101" s="218" t="s">
        <v>195</v>
      </c>
      <c r="H101" s="218">
        <v>0</v>
      </c>
      <c r="I101" s="218">
        <v>13</v>
      </c>
      <c r="J101" s="218" t="s">
        <v>195</v>
      </c>
      <c r="K101" s="218">
        <v>14.1</v>
      </c>
      <c r="L101" s="221" t="s">
        <v>195</v>
      </c>
      <c r="M101" s="221" t="s">
        <v>195</v>
      </c>
      <c r="N101" s="218">
        <v>0</v>
      </c>
      <c r="P101" s="82">
        <v>0.71020000000000039</v>
      </c>
      <c r="Q101" s="51">
        <v>1.9121000000000006</v>
      </c>
      <c r="R101" s="51">
        <v>8.720699999999999</v>
      </c>
      <c r="S101" s="51" t="s">
        <v>195</v>
      </c>
      <c r="T101" s="51">
        <v>0</v>
      </c>
      <c r="U101" s="51">
        <v>10.355599999999999</v>
      </c>
      <c r="V101" s="51" t="s">
        <v>195</v>
      </c>
      <c r="W101" s="51">
        <v>7.9655000000000005</v>
      </c>
      <c r="X101" s="51" t="s">
        <v>195</v>
      </c>
      <c r="Y101" s="51" t="s">
        <v>195</v>
      </c>
      <c r="Z101" s="51">
        <v>0</v>
      </c>
      <c r="AA101" s="30" t="s">
        <v>124</v>
      </c>
    </row>
    <row r="102" spans="2:27" x14ac:dyDescent="0.25">
      <c r="B102" s="3"/>
      <c r="C102" s="11" t="s">
        <v>110</v>
      </c>
      <c r="D102" s="218"/>
      <c r="E102" s="218"/>
      <c r="F102" s="218"/>
      <c r="G102" s="218"/>
      <c r="H102" s="218"/>
      <c r="I102" s="218"/>
      <c r="J102" s="218"/>
      <c r="K102" s="218"/>
      <c r="L102" s="221"/>
      <c r="M102" s="221"/>
      <c r="N102" s="218"/>
      <c r="AA102" s="30"/>
    </row>
    <row r="103" spans="2:27" x14ac:dyDescent="0.25">
      <c r="B103" s="3"/>
      <c r="C103" s="20" t="s">
        <v>141</v>
      </c>
      <c r="D103" s="218">
        <v>39</v>
      </c>
      <c r="E103" s="218">
        <v>37.299999999999997</v>
      </c>
      <c r="F103" s="218">
        <v>30.4</v>
      </c>
      <c r="G103" s="218">
        <v>44.7</v>
      </c>
      <c r="H103" s="218" t="s">
        <v>195</v>
      </c>
      <c r="I103" s="218">
        <v>67.2</v>
      </c>
      <c r="J103" s="218" t="s">
        <v>195</v>
      </c>
      <c r="K103" s="218">
        <v>53.9</v>
      </c>
      <c r="L103" s="221" t="s">
        <v>195</v>
      </c>
      <c r="M103" s="221" t="s">
        <v>195</v>
      </c>
      <c r="N103" s="218">
        <v>35</v>
      </c>
      <c r="P103" s="82">
        <v>1.3890999999999991</v>
      </c>
      <c r="Q103" s="51">
        <v>3.8218000000000032</v>
      </c>
      <c r="R103" s="51">
        <v>15.315000000000005</v>
      </c>
      <c r="S103" s="51">
        <v>20.087999999999994</v>
      </c>
      <c r="T103" s="51" t="s">
        <v>195</v>
      </c>
      <c r="U103" s="51">
        <v>24.057000000000002</v>
      </c>
      <c r="V103" s="51" t="s">
        <v>195</v>
      </c>
      <c r="W103" s="51">
        <v>15.618000000000002</v>
      </c>
      <c r="X103" s="51" t="s">
        <v>195</v>
      </c>
      <c r="Y103" s="51" t="s">
        <v>195</v>
      </c>
      <c r="Z103" s="51">
        <v>30.715000000000003</v>
      </c>
      <c r="AA103" s="30" t="s">
        <v>124</v>
      </c>
    </row>
    <row r="104" spans="2:27" x14ac:dyDescent="0.25">
      <c r="B104" s="3"/>
      <c r="C104" s="11" t="s">
        <v>116</v>
      </c>
      <c r="D104" s="218"/>
      <c r="E104" s="218"/>
      <c r="F104" s="218"/>
      <c r="G104" s="218"/>
      <c r="H104" s="218"/>
      <c r="I104" s="218"/>
      <c r="J104" s="218"/>
      <c r="K104" s="218"/>
      <c r="L104" s="221"/>
      <c r="M104" s="221"/>
      <c r="N104" s="218"/>
      <c r="AA104" s="30"/>
    </row>
    <row r="105" spans="2:27" x14ac:dyDescent="0.25">
      <c r="B105" s="3"/>
      <c r="C105" s="66" t="s">
        <v>141</v>
      </c>
      <c r="D105" s="218">
        <v>7</v>
      </c>
      <c r="E105" s="218">
        <v>19.600000000000001</v>
      </c>
      <c r="F105" s="218" t="s">
        <v>195</v>
      </c>
      <c r="G105" s="218">
        <v>63.1</v>
      </c>
      <c r="H105" s="218">
        <v>0</v>
      </c>
      <c r="I105" s="218" t="s">
        <v>195</v>
      </c>
      <c r="J105" s="218" t="s">
        <v>195</v>
      </c>
      <c r="K105" s="218">
        <v>16.2</v>
      </c>
      <c r="L105" s="221" t="s">
        <v>195</v>
      </c>
      <c r="M105" s="221" t="s">
        <v>195</v>
      </c>
      <c r="N105" s="218" t="s">
        <v>195</v>
      </c>
      <c r="P105" s="82">
        <v>0.53078000000000003</v>
      </c>
      <c r="Q105" s="51">
        <v>4.5217999999999989</v>
      </c>
      <c r="R105" s="51" t="s">
        <v>195</v>
      </c>
      <c r="S105" s="51">
        <v>39.160999999999994</v>
      </c>
      <c r="T105" s="51">
        <v>0</v>
      </c>
      <c r="U105" s="51" t="s">
        <v>195</v>
      </c>
      <c r="V105" s="51" t="s">
        <v>195</v>
      </c>
      <c r="W105" s="51">
        <v>14.109000000000002</v>
      </c>
      <c r="X105" s="51" t="s">
        <v>195</v>
      </c>
      <c r="Y105" s="51" t="s">
        <v>195</v>
      </c>
      <c r="Z105" s="51" t="s">
        <v>195</v>
      </c>
      <c r="AA105" s="30" t="s">
        <v>124</v>
      </c>
    </row>
    <row r="106" spans="2:27" s="51" customFormat="1" x14ac:dyDescent="0.25">
      <c r="B106" s="15" t="s">
        <v>122</v>
      </c>
      <c r="C106" s="16"/>
      <c r="D106" s="234"/>
      <c r="E106" s="234"/>
      <c r="F106" s="234"/>
      <c r="G106" s="234"/>
      <c r="H106" s="234"/>
      <c r="I106" s="234"/>
      <c r="J106" s="234"/>
      <c r="K106" s="234"/>
      <c r="L106" s="235"/>
      <c r="M106" s="235"/>
      <c r="N106" s="232"/>
      <c r="O106" s="120"/>
      <c r="AA106" s="30"/>
    </row>
    <row r="107" spans="2:27" x14ac:dyDescent="0.25">
      <c r="B107" s="3"/>
      <c r="C107" s="11" t="s">
        <v>157</v>
      </c>
      <c r="D107" s="225">
        <v>4.3</v>
      </c>
      <c r="E107" s="225">
        <v>4.7986891385767789</v>
      </c>
      <c r="F107" s="225">
        <v>0</v>
      </c>
      <c r="G107" s="225" t="s">
        <v>195</v>
      </c>
      <c r="H107" s="225">
        <v>0</v>
      </c>
      <c r="I107" s="225">
        <v>0</v>
      </c>
      <c r="J107" s="225">
        <v>0</v>
      </c>
      <c r="K107" s="225">
        <v>5.8823529411764701</v>
      </c>
      <c r="L107" s="221">
        <v>0</v>
      </c>
      <c r="M107" s="221" t="s">
        <v>195</v>
      </c>
      <c r="N107" s="218">
        <v>0</v>
      </c>
      <c r="P107" s="17">
        <v>0.5</v>
      </c>
      <c r="Q107" s="82">
        <v>1.4688814964148387</v>
      </c>
      <c r="R107" s="17">
        <v>0</v>
      </c>
      <c r="S107" s="17" t="s">
        <v>195</v>
      </c>
      <c r="T107" s="17">
        <v>0</v>
      </c>
      <c r="U107" s="17">
        <v>0</v>
      </c>
      <c r="V107" s="17">
        <v>0</v>
      </c>
      <c r="W107" s="17">
        <v>3.8431372549019605</v>
      </c>
      <c r="X107" s="17">
        <v>0</v>
      </c>
      <c r="Y107" s="13" t="s">
        <v>195</v>
      </c>
      <c r="Z107" s="13">
        <v>0</v>
      </c>
      <c r="AA107" s="30" t="s">
        <v>124</v>
      </c>
    </row>
    <row r="108" spans="2:27" s="51" customFormat="1" x14ac:dyDescent="0.25">
      <c r="B108" s="15" t="s">
        <v>128</v>
      </c>
      <c r="C108" s="16"/>
      <c r="D108" s="234"/>
      <c r="E108" s="234"/>
      <c r="F108" s="234"/>
      <c r="G108" s="232"/>
      <c r="H108" s="232"/>
      <c r="I108" s="232"/>
      <c r="J108" s="232"/>
      <c r="K108" s="232"/>
      <c r="L108" s="239"/>
      <c r="M108" s="239"/>
      <c r="N108" s="232"/>
      <c r="O108" s="120"/>
      <c r="AA108" s="67"/>
    </row>
    <row r="109" spans="2:27" x14ac:dyDescent="0.25">
      <c r="B109" s="3"/>
      <c r="C109" s="11" t="s">
        <v>173</v>
      </c>
      <c r="D109" s="218">
        <v>29203</v>
      </c>
      <c r="E109" s="218">
        <v>3330</v>
      </c>
      <c r="F109" s="218">
        <v>101</v>
      </c>
      <c r="G109" s="218">
        <v>73</v>
      </c>
      <c r="H109" s="218" t="s">
        <v>193</v>
      </c>
      <c r="I109" s="218">
        <v>73</v>
      </c>
      <c r="J109" s="218">
        <v>32</v>
      </c>
      <c r="K109" s="218">
        <v>732</v>
      </c>
      <c r="L109" s="319"/>
      <c r="M109" s="221">
        <v>28</v>
      </c>
      <c r="N109" s="218">
        <v>7</v>
      </c>
      <c r="P109" s="70" t="s">
        <v>166</v>
      </c>
      <c r="Q109" s="70" t="s">
        <v>166</v>
      </c>
      <c r="R109" s="70" t="s">
        <v>166</v>
      </c>
      <c r="S109" s="70" t="s">
        <v>166</v>
      </c>
      <c r="T109" s="70" t="s">
        <v>166</v>
      </c>
      <c r="U109" s="70" t="s">
        <v>166</v>
      </c>
      <c r="V109" s="70" t="s">
        <v>166</v>
      </c>
      <c r="W109" s="70" t="s">
        <v>166</v>
      </c>
      <c r="X109" s="70" t="s">
        <v>166</v>
      </c>
      <c r="Y109" s="70" t="s">
        <v>166</v>
      </c>
      <c r="Z109" s="70" t="s">
        <v>166</v>
      </c>
      <c r="AA109" s="67" t="s">
        <v>169</v>
      </c>
    </row>
    <row r="110" spans="2:27" x14ac:dyDescent="0.25">
      <c r="B110" s="3"/>
      <c r="C110" s="23" t="s">
        <v>172</v>
      </c>
      <c r="D110" s="218">
        <v>7307</v>
      </c>
      <c r="E110" s="218">
        <v>580</v>
      </c>
      <c r="F110" s="218">
        <v>15</v>
      </c>
      <c r="G110" s="218">
        <v>13</v>
      </c>
      <c r="H110" s="218" t="s">
        <v>193</v>
      </c>
      <c r="I110" s="218">
        <v>14</v>
      </c>
      <c r="J110" s="218" t="s">
        <v>193</v>
      </c>
      <c r="K110" s="218">
        <v>202</v>
      </c>
      <c r="L110" s="319"/>
      <c r="M110" s="221">
        <v>10</v>
      </c>
      <c r="N110" s="218" t="s">
        <v>193</v>
      </c>
      <c r="P110" s="70" t="s">
        <v>166</v>
      </c>
      <c r="Q110" s="70" t="s">
        <v>166</v>
      </c>
      <c r="R110" s="70" t="s">
        <v>166</v>
      </c>
      <c r="S110" s="70" t="s">
        <v>166</v>
      </c>
      <c r="T110" s="70" t="s">
        <v>166</v>
      </c>
      <c r="U110" s="70" t="s">
        <v>166</v>
      </c>
      <c r="V110" s="70" t="s">
        <v>166</v>
      </c>
      <c r="W110" s="70" t="s">
        <v>166</v>
      </c>
      <c r="X110" s="70" t="s">
        <v>166</v>
      </c>
      <c r="Y110" s="70" t="s">
        <v>166</v>
      </c>
      <c r="Z110" s="70" t="s">
        <v>166</v>
      </c>
      <c r="AA110" s="67" t="s">
        <v>169</v>
      </c>
    </row>
    <row r="111" spans="2:27" x14ac:dyDescent="0.25">
      <c r="B111" s="3"/>
      <c r="C111" s="23" t="s">
        <v>171</v>
      </c>
      <c r="D111" s="218">
        <v>1091</v>
      </c>
      <c r="E111" s="218">
        <v>86</v>
      </c>
      <c r="F111" s="218" t="s">
        <v>193</v>
      </c>
      <c r="G111" s="218" t="s">
        <v>193</v>
      </c>
      <c r="H111" s="218">
        <v>0</v>
      </c>
      <c r="I111" s="218" t="s">
        <v>193</v>
      </c>
      <c r="J111" s="218" t="s">
        <v>193</v>
      </c>
      <c r="K111" s="218">
        <v>12</v>
      </c>
      <c r="L111" s="319"/>
      <c r="M111" s="221" t="s">
        <v>193</v>
      </c>
      <c r="N111" s="218">
        <v>0</v>
      </c>
      <c r="P111" s="70" t="s">
        <v>166</v>
      </c>
      <c r="Q111" s="70" t="s">
        <v>166</v>
      </c>
      <c r="R111" s="70" t="s">
        <v>166</v>
      </c>
      <c r="S111" s="70" t="s">
        <v>166</v>
      </c>
      <c r="T111" s="70" t="s">
        <v>166</v>
      </c>
      <c r="U111" s="70" t="s">
        <v>166</v>
      </c>
      <c r="V111" s="70" t="s">
        <v>166</v>
      </c>
      <c r="W111" s="70" t="s">
        <v>166</v>
      </c>
      <c r="X111" s="70" t="s">
        <v>166</v>
      </c>
      <c r="Y111" s="70" t="s">
        <v>166</v>
      </c>
      <c r="Z111" s="70" t="s">
        <v>166</v>
      </c>
      <c r="AA111" s="67" t="s">
        <v>169</v>
      </c>
    </row>
    <row r="112" spans="2:27" s="75" customFormat="1" x14ac:dyDescent="0.25">
      <c r="B112" s="206"/>
      <c r="C112" s="109" t="s">
        <v>164</v>
      </c>
      <c r="D112" s="211">
        <v>53</v>
      </c>
      <c r="E112" s="211">
        <v>5</v>
      </c>
      <c r="F112" s="211">
        <v>0</v>
      </c>
      <c r="G112" s="211">
        <v>0</v>
      </c>
      <c r="H112" s="211">
        <v>0</v>
      </c>
      <c r="I112" s="211">
        <v>0</v>
      </c>
      <c r="J112" s="211">
        <v>0</v>
      </c>
      <c r="K112" s="211">
        <v>1</v>
      </c>
      <c r="L112" s="212">
        <v>0</v>
      </c>
      <c r="M112" s="212">
        <v>0</v>
      </c>
      <c r="N112" s="211">
        <v>0</v>
      </c>
      <c r="O112" s="111"/>
      <c r="P112" s="70" t="s">
        <v>166</v>
      </c>
      <c r="Q112" s="70" t="s">
        <v>166</v>
      </c>
      <c r="R112" s="70" t="s">
        <v>166</v>
      </c>
      <c r="S112" s="70" t="s">
        <v>166</v>
      </c>
      <c r="T112" s="70" t="s">
        <v>166</v>
      </c>
      <c r="U112" s="70" t="s">
        <v>166</v>
      </c>
      <c r="V112" s="70" t="s">
        <v>166</v>
      </c>
      <c r="W112" s="70" t="s">
        <v>166</v>
      </c>
      <c r="X112" s="70" t="s">
        <v>166</v>
      </c>
      <c r="Y112" s="70" t="s">
        <v>166</v>
      </c>
      <c r="Z112" s="70" t="s">
        <v>166</v>
      </c>
      <c r="AA112" s="67" t="s">
        <v>169</v>
      </c>
    </row>
    <row r="113" spans="2:27" s="75" customFormat="1" x14ac:dyDescent="0.25">
      <c r="B113" s="206"/>
      <c r="C113" s="109" t="s">
        <v>167</v>
      </c>
      <c r="D113" s="211">
        <v>2023</v>
      </c>
      <c r="E113" s="211">
        <v>140</v>
      </c>
      <c r="F113" s="211">
        <v>9</v>
      </c>
      <c r="G113" s="211" t="s">
        <v>193</v>
      </c>
      <c r="H113" s="211" t="s">
        <v>193</v>
      </c>
      <c r="I113" s="211" t="s">
        <v>193</v>
      </c>
      <c r="J113" s="211">
        <v>0</v>
      </c>
      <c r="K113" s="211">
        <v>48</v>
      </c>
      <c r="L113" s="212">
        <v>0</v>
      </c>
      <c r="M113" s="212" t="s">
        <v>193</v>
      </c>
      <c r="N113" s="211">
        <v>0</v>
      </c>
      <c r="O113" s="111"/>
      <c r="P113" s="70" t="s">
        <v>166</v>
      </c>
      <c r="Q113" s="70" t="s">
        <v>166</v>
      </c>
      <c r="R113" s="70" t="s">
        <v>166</v>
      </c>
      <c r="S113" s="70" t="s">
        <v>166</v>
      </c>
      <c r="T113" s="70" t="s">
        <v>166</v>
      </c>
      <c r="U113" s="70" t="s">
        <v>166</v>
      </c>
      <c r="V113" s="70" t="s">
        <v>166</v>
      </c>
      <c r="W113" s="70" t="s">
        <v>166</v>
      </c>
      <c r="X113" s="70" t="s">
        <v>166</v>
      </c>
      <c r="Y113" s="70" t="s">
        <v>166</v>
      </c>
      <c r="Z113" s="70" t="s">
        <v>166</v>
      </c>
      <c r="AA113" s="67" t="s">
        <v>169</v>
      </c>
    </row>
    <row r="114" spans="2:27" x14ac:dyDescent="0.25">
      <c r="B114" s="3"/>
      <c r="C114" s="23" t="s">
        <v>165</v>
      </c>
      <c r="D114" s="218">
        <v>7765</v>
      </c>
      <c r="E114" s="218">
        <v>710</v>
      </c>
      <c r="F114" s="218">
        <v>37</v>
      </c>
      <c r="G114" s="218">
        <v>20</v>
      </c>
      <c r="H114" s="218" t="s">
        <v>193</v>
      </c>
      <c r="I114" s="218">
        <v>23</v>
      </c>
      <c r="J114" s="218">
        <v>8</v>
      </c>
      <c r="K114" s="218">
        <v>148</v>
      </c>
      <c r="L114" s="221">
        <v>0</v>
      </c>
      <c r="M114" s="221">
        <v>32</v>
      </c>
      <c r="N114" s="218" t="s">
        <v>193</v>
      </c>
      <c r="P114" s="17" t="s">
        <v>166</v>
      </c>
      <c r="Q114" s="70" t="s">
        <v>166</v>
      </c>
      <c r="R114" s="70" t="s">
        <v>166</v>
      </c>
      <c r="S114" s="70" t="s">
        <v>166</v>
      </c>
      <c r="T114" s="70" t="s">
        <v>166</v>
      </c>
      <c r="U114" s="70" t="s">
        <v>166</v>
      </c>
      <c r="V114" s="70" t="s">
        <v>166</v>
      </c>
      <c r="W114" s="70" t="s">
        <v>166</v>
      </c>
      <c r="X114" s="70" t="s">
        <v>166</v>
      </c>
      <c r="Y114" s="70" t="s">
        <v>166</v>
      </c>
      <c r="Z114" s="70" t="s">
        <v>166</v>
      </c>
      <c r="AA114" s="67" t="s">
        <v>169</v>
      </c>
    </row>
    <row r="115" spans="2:27" x14ac:dyDescent="0.25">
      <c r="B115" s="3"/>
      <c r="C115" s="23" t="s">
        <v>118</v>
      </c>
      <c r="D115" s="218"/>
      <c r="E115" s="218"/>
      <c r="F115" s="218"/>
      <c r="G115" s="218"/>
      <c r="H115" s="218"/>
      <c r="I115" s="218"/>
      <c r="J115" s="218"/>
      <c r="K115" s="218"/>
      <c r="L115" s="221"/>
      <c r="M115" s="221"/>
      <c r="N115" s="218"/>
      <c r="AA115" s="67"/>
    </row>
    <row r="116" spans="2:27" s="75" customFormat="1" x14ac:dyDescent="0.25">
      <c r="B116" s="206"/>
      <c r="C116" s="110" t="s">
        <v>168</v>
      </c>
      <c r="D116" s="211">
        <v>24278</v>
      </c>
      <c r="E116" s="211">
        <v>2447</v>
      </c>
      <c r="F116" s="211">
        <v>170</v>
      </c>
      <c r="G116" s="211">
        <v>80</v>
      </c>
      <c r="H116" s="211">
        <v>11</v>
      </c>
      <c r="I116" s="211">
        <v>164</v>
      </c>
      <c r="J116" s="211">
        <v>67</v>
      </c>
      <c r="K116" s="211">
        <v>163</v>
      </c>
      <c r="L116" s="212">
        <v>16</v>
      </c>
      <c r="M116" s="212">
        <v>23</v>
      </c>
      <c r="N116" s="211">
        <v>39</v>
      </c>
      <c r="O116" s="111"/>
      <c r="P116" s="70" t="s">
        <v>166</v>
      </c>
      <c r="Q116" s="70" t="s">
        <v>166</v>
      </c>
      <c r="R116" s="70" t="s">
        <v>166</v>
      </c>
      <c r="S116" s="70" t="s">
        <v>166</v>
      </c>
      <c r="T116" s="70" t="s">
        <v>166</v>
      </c>
      <c r="U116" s="70" t="s">
        <v>166</v>
      </c>
      <c r="V116" s="70" t="s">
        <v>166</v>
      </c>
      <c r="W116" s="70" t="s">
        <v>166</v>
      </c>
      <c r="X116" s="70" t="s">
        <v>166</v>
      </c>
      <c r="Y116" s="70" t="s">
        <v>166</v>
      </c>
      <c r="Z116" s="70" t="s">
        <v>166</v>
      </c>
      <c r="AA116" s="67" t="s">
        <v>169</v>
      </c>
    </row>
    <row r="117" spans="2:27" x14ac:dyDescent="0.25">
      <c r="B117" s="3"/>
      <c r="C117" s="20" t="s">
        <v>141</v>
      </c>
      <c r="D117" s="218">
        <v>17.100000000000001</v>
      </c>
      <c r="E117" s="218">
        <v>18.7</v>
      </c>
      <c r="F117" s="218">
        <v>15.1</v>
      </c>
      <c r="G117" s="218">
        <v>29.7</v>
      </c>
      <c r="H117" s="218">
        <v>0</v>
      </c>
      <c r="I117" s="218">
        <v>27.8</v>
      </c>
      <c r="J117" s="218" t="s">
        <v>195</v>
      </c>
      <c r="K117" s="218">
        <v>16.100000000000001</v>
      </c>
      <c r="L117" s="221" t="s">
        <v>195</v>
      </c>
      <c r="M117" s="221" t="s">
        <v>195</v>
      </c>
      <c r="N117" s="218">
        <v>0</v>
      </c>
      <c r="P117" s="82">
        <v>0.89090000000000202</v>
      </c>
      <c r="Q117" s="51">
        <v>2.6103000000000023</v>
      </c>
      <c r="R117" s="51">
        <v>9.8080000000000016</v>
      </c>
      <c r="S117" s="51">
        <v>15.584</v>
      </c>
      <c r="T117" s="51">
        <v>0</v>
      </c>
      <c r="U117" s="51">
        <v>15.663999999999998</v>
      </c>
      <c r="V117" s="51" t="s">
        <v>195</v>
      </c>
      <c r="W117" s="51">
        <v>8.3859999999999992</v>
      </c>
      <c r="X117" s="51" t="s">
        <v>195</v>
      </c>
      <c r="Y117" s="51" t="s">
        <v>195</v>
      </c>
      <c r="Z117" s="51">
        <v>0</v>
      </c>
      <c r="AA117" s="30" t="s">
        <v>124</v>
      </c>
    </row>
    <row r="118" spans="2:27" x14ac:dyDescent="0.25">
      <c r="B118" s="3"/>
      <c r="C118" s="11" t="s">
        <v>129</v>
      </c>
      <c r="D118" s="218"/>
      <c r="E118" s="218"/>
      <c r="F118" s="218"/>
      <c r="G118" s="218"/>
      <c r="H118" s="218"/>
      <c r="I118" s="218"/>
      <c r="J118" s="218"/>
      <c r="K118" s="218"/>
      <c r="L118" s="221"/>
      <c r="M118" s="221"/>
      <c r="N118" s="218"/>
      <c r="AA118" s="30"/>
    </row>
    <row r="119" spans="2:27" s="51" customFormat="1" x14ac:dyDescent="0.25">
      <c r="B119" s="3"/>
      <c r="C119" s="110" t="s">
        <v>170</v>
      </c>
      <c r="D119" s="218">
        <v>1870</v>
      </c>
      <c r="E119" s="218">
        <v>216</v>
      </c>
      <c r="F119" s="218" t="s">
        <v>193</v>
      </c>
      <c r="G119" s="218" t="s">
        <v>193</v>
      </c>
      <c r="H119" s="218">
        <v>0</v>
      </c>
      <c r="I119" s="218">
        <v>5</v>
      </c>
      <c r="J119" s="218" t="s">
        <v>193</v>
      </c>
      <c r="K119" s="218">
        <v>50</v>
      </c>
      <c r="L119" s="221">
        <v>0</v>
      </c>
      <c r="M119" s="221" t="s">
        <v>193</v>
      </c>
      <c r="N119" s="218">
        <v>0</v>
      </c>
      <c r="O119" s="111"/>
      <c r="P119" s="70" t="s">
        <v>166</v>
      </c>
      <c r="Q119" s="70" t="s">
        <v>166</v>
      </c>
      <c r="R119" s="70" t="s">
        <v>166</v>
      </c>
      <c r="S119" s="70" t="s">
        <v>166</v>
      </c>
      <c r="T119" s="70" t="s">
        <v>166</v>
      </c>
      <c r="U119" s="70" t="s">
        <v>166</v>
      </c>
      <c r="V119" s="70" t="s">
        <v>166</v>
      </c>
      <c r="W119" s="70" t="s">
        <v>166</v>
      </c>
      <c r="X119" s="70" t="s">
        <v>166</v>
      </c>
      <c r="Y119" s="70" t="s">
        <v>166</v>
      </c>
      <c r="Z119" s="70" t="s">
        <v>166</v>
      </c>
      <c r="AA119" s="67" t="s">
        <v>169</v>
      </c>
    </row>
    <row r="120" spans="2:27" x14ac:dyDescent="0.25">
      <c r="B120" s="3"/>
      <c r="C120" s="20" t="s">
        <v>141</v>
      </c>
      <c r="D120" s="218">
        <v>1.1000000000000001</v>
      </c>
      <c r="E120" s="218">
        <v>1.5</v>
      </c>
      <c r="F120" s="218">
        <v>0</v>
      </c>
      <c r="G120" s="218" t="s">
        <v>195</v>
      </c>
      <c r="H120" s="218">
        <v>0</v>
      </c>
      <c r="I120" s="218">
        <v>0</v>
      </c>
      <c r="J120" s="218">
        <v>0</v>
      </c>
      <c r="K120" s="218" t="s">
        <v>195</v>
      </c>
      <c r="L120" s="221">
        <v>0</v>
      </c>
      <c r="M120" s="221">
        <v>0</v>
      </c>
      <c r="N120" s="218">
        <v>0</v>
      </c>
      <c r="P120" s="82">
        <v>0.18528000000000011</v>
      </c>
      <c r="Q120" s="51">
        <v>0.8494600000000001</v>
      </c>
      <c r="R120" s="51">
        <v>0</v>
      </c>
      <c r="S120" s="51" t="s">
        <v>195</v>
      </c>
      <c r="T120" s="51">
        <v>0</v>
      </c>
      <c r="U120" s="51">
        <v>0</v>
      </c>
      <c r="V120" s="51">
        <v>0</v>
      </c>
      <c r="W120" s="51" t="s">
        <v>195</v>
      </c>
      <c r="X120" s="51">
        <v>0</v>
      </c>
      <c r="Y120" s="51">
        <v>0</v>
      </c>
      <c r="Z120" s="51">
        <v>0</v>
      </c>
      <c r="AA120" s="30" t="s">
        <v>124</v>
      </c>
    </row>
    <row r="121" spans="2:27" ht="15" customHeight="1" x14ac:dyDescent="0.25">
      <c r="B121" s="3"/>
      <c r="C121" s="23" t="s">
        <v>130</v>
      </c>
      <c r="D121" s="218"/>
      <c r="E121" s="218"/>
      <c r="F121" s="218"/>
      <c r="G121" s="218"/>
      <c r="H121" s="218"/>
      <c r="I121" s="218"/>
      <c r="J121" s="218"/>
      <c r="K121" s="218"/>
      <c r="L121" s="221"/>
      <c r="M121" s="221"/>
      <c r="N121" s="218"/>
      <c r="AA121" s="30"/>
    </row>
    <row r="122" spans="2:27" x14ac:dyDescent="0.25">
      <c r="B122" s="3"/>
      <c r="C122" s="20" t="s">
        <v>141</v>
      </c>
      <c r="D122" s="218">
        <v>18.899999999999999</v>
      </c>
      <c r="E122" s="218">
        <v>18.100000000000001</v>
      </c>
      <c r="F122" s="218">
        <v>30.7</v>
      </c>
      <c r="G122" s="218">
        <v>18.3</v>
      </c>
      <c r="H122" s="218">
        <v>0</v>
      </c>
      <c r="I122" s="218" t="s">
        <v>195</v>
      </c>
      <c r="J122" s="218" t="s">
        <v>195</v>
      </c>
      <c r="K122" s="218">
        <v>19.600000000000001</v>
      </c>
      <c r="L122" s="221" t="s">
        <v>195</v>
      </c>
      <c r="M122" s="221" t="s">
        <v>195</v>
      </c>
      <c r="N122" s="218" t="s">
        <v>195</v>
      </c>
      <c r="P122" s="82">
        <v>0.97179999999999822</v>
      </c>
      <c r="Q122" s="82">
        <v>2.6667999999999985</v>
      </c>
      <c r="R122" s="82">
        <v>16.023999999999997</v>
      </c>
      <c r="S122" s="17">
        <v>12.686999999999998</v>
      </c>
      <c r="T122" s="82">
        <v>0</v>
      </c>
      <c r="U122" s="82" t="s">
        <v>195</v>
      </c>
      <c r="V122" s="82" t="s">
        <v>195</v>
      </c>
      <c r="W122" s="82">
        <v>9.0090000000000003</v>
      </c>
      <c r="X122" s="17" t="s">
        <v>195</v>
      </c>
      <c r="Y122" s="13" t="s">
        <v>195</v>
      </c>
      <c r="Z122" s="13" t="s">
        <v>195</v>
      </c>
      <c r="AA122" s="30" t="s">
        <v>124</v>
      </c>
    </row>
    <row r="123" spans="2:27" s="51" customFormat="1" x14ac:dyDescent="0.25">
      <c r="B123" s="3"/>
      <c r="C123" s="322" t="s">
        <v>624</v>
      </c>
      <c r="D123" s="225">
        <v>165.41532250530773</v>
      </c>
      <c r="E123" s="318"/>
      <c r="F123" s="225">
        <v>341.34671490255573</v>
      </c>
      <c r="G123" s="225">
        <v>414.76754785779394</v>
      </c>
      <c r="H123" s="225">
        <v>142.29811454998222</v>
      </c>
      <c r="I123" s="225">
        <v>168.4717208182912</v>
      </c>
      <c r="J123" s="225">
        <v>200.03637024913621</v>
      </c>
      <c r="K123" s="225">
        <v>197.01620386894137</v>
      </c>
      <c r="L123" s="314">
        <v>189.08059560387616</v>
      </c>
      <c r="M123" s="314">
        <v>102.41966457559852</v>
      </c>
      <c r="N123" s="225">
        <v>152.77542013240537</v>
      </c>
      <c r="O123" s="111"/>
      <c r="P123" s="70" t="s">
        <v>166</v>
      </c>
      <c r="Q123" s="70" t="s">
        <v>166</v>
      </c>
      <c r="R123" s="70" t="s">
        <v>166</v>
      </c>
      <c r="S123" s="70" t="s">
        <v>166</v>
      </c>
      <c r="T123" s="70" t="s">
        <v>166</v>
      </c>
      <c r="U123" s="70" t="s">
        <v>166</v>
      </c>
      <c r="V123" s="70" t="s">
        <v>166</v>
      </c>
      <c r="W123" s="70" t="s">
        <v>166</v>
      </c>
      <c r="X123" s="70" t="s">
        <v>166</v>
      </c>
      <c r="Y123" s="70" t="s">
        <v>166</v>
      </c>
      <c r="Z123" s="70" t="s">
        <v>166</v>
      </c>
      <c r="AA123" s="30" t="s">
        <v>611</v>
      </c>
    </row>
    <row r="124" spans="2:27" s="51" customFormat="1" hidden="1" x14ac:dyDescent="0.25">
      <c r="B124" s="3"/>
      <c r="C124" s="12" t="s">
        <v>625</v>
      </c>
      <c r="D124" s="225">
        <v>667.58087212833209</v>
      </c>
      <c r="E124" s="318"/>
      <c r="F124" s="225">
        <v>1102.8124635313338</v>
      </c>
      <c r="G124" s="225">
        <v>1185.0501367365541</v>
      </c>
      <c r="H124" s="225">
        <v>640.3415154749199</v>
      </c>
      <c r="I124" s="225">
        <v>726.03289209787397</v>
      </c>
      <c r="J124" s="225">
        <v>681.94217130387335</v>
      </c>
      <c r="K124" s="225">
        <v>819.47319580269823</v>
      </c>
      <c r="L124" s="314">
        <v>756.32238241550465</v>
      </c>
      <c r="M124" s="314">
        <v>512.09832287799259</v>
      </c>
      <c r="N124" s="225">
        <v>831.77728738754035</v>
      </c>
      <c r="O124" s="111"/>
      <c r="P124" s="70" t="s">
        <v>166</v>
      </c>
      <c r="Q124" s="70" t="s">
        <v>166</v>
      </c>
      <c r="R124" s="70" t="s">
        <v>166</v>
      </c>
      <c r="S124" s="70" t="s">
        <v>166</v>
      </c>
      <c r="T124" s="70" t="s">
        <v>166</v>
      </c>
      <c r="U124" s="70" t="s">
        <v>166</v>
      </c>
      <c r="V124" s="70" t="s">
        <v>166</v>
      </c>
      <c r="W124" s="70" t="s">
        <v>166</v>
      </c>
      <c r="X124" s="70" t="s">
        <v>166</v>
      </c>
      <c r="Y124" s="70" t="s">
        <v>166</v>
      </c>
      <c r="Z124" s="70" t="s">
        <v>166</v>
      </c>
      <c r="AA124" s="30" t="s">
        <v>611</v>
      </c>
    </row>
    <row r="125" spans="2:27" s="51" customFormat="1" x14ac:dyDescent="0.25">
      <c r="B125" s="15" t="s">
        <v>123</v>
      </c>
      <c r="C125" s="16"/>
      <c r="D125" s="234"/>
      <c r="E125" s="234"/>
      <c r="F125" s="234"/>
      <c r="G125" s="232"/>
      <c r="H125" s="232"/>
      <c r="I125" s="232"/>
      <c r="J125" s="232"/>
      <c r="K125" s="232"/>
      <c r="L125" s="239"/>
      <c r="M125" s="239"/>
      <c r="N125" s="232"/>
      <c r="O125" s="118"/>
      <c r="AA125" s="30"/>
    </row>
    <row r="126" spans="2:27" x14ac:dyDescent="0.25">
      <c r="B126" s="3"/>
      <c r="C126" s="12" t="s">
        <v>162</v>
      </c>
      <c r="D126" s="218">
        <v>20.2</v>
      </c>
      <c r="E126" s="218">
        <v>14.5</v>
      </c>
      <c r="F126" s="218">
        <v>24.5</v>
      </c>
      <c r="G126" s="218">
        <v>14.3</v>
      </c>
      <c r="H126" s="218" t="s">
        <v>195</v>
      </c>
      <c r="I126" s="218">
        <v>17.8</v>
      </c>
      <c r="J126" s="218" t="s">
        <v>195</v>
      </c>
      <c r="K126" s="218">
        <v>15.1</v>
      </c>
      <c r="L126" s="221">
        <v>0</v>
      </c>
      <c r="M126" s="221" t="s">
        <v>195</v>
      </c>
      <c r="N126" s="218" t="s">
        <v>195</v>
      </c>
      <c r="P126" s="86">
        <v>0.95679999999999765</v>
      </c>
      <c r="Q126" s="51">
        <v>2.2551999999999985</v>
      </c>
      <c r="R126" s="51">
        <v>13.345999999999997</v>
      </c>
      <c r="S126" s="51">
        <v>9.9819999999999993</v>
      </c>
      <c r="T126" s="51" t="s">
        <v>195</v>
      </c>
      <c r="U126" s="51">
        <v>12.350999999999999</v>
      </c>
      <c r="V126" s="51" t="s">
        <v>195</v>
      </c>
      <c r="W126" s="51">
        <v>7.9010000000000016</v>
      </c>
      <c r="X126" s="51">
        <v>0</v>
      </c>
      <c r="Y126" s="51" t="s">
        <v>195</v>
      </c>
      <c r="Z126" s="51" t="s">
        <v>195</v>
      </c>
      <c r="AA126" s="30" t="s">
        <v>124</v>
      </c>
    </row>
    <row r="127" spans="2:27" x14ac:dyDescent="0.25">
      <c r="B127" s="2"/>
      <c r="C127" s="216" t="s">
        <v>163</v>
      </c>
      <c r="D127" s="240">
        <v>7.7</v>
      </c>
      <c r="E127" s="240">
        <v>6.3</v>
      </c>
      <c r="F127" s="240">
        <v>12.2</v>
      </c>
      <c r="G127" s="240">
        <v>12.5</v>
      </c>
      <c r="H127" s="240">
        <v>0</v>
      </c>
      <c r="I127" s="240" t="s">
        <v>195</v>
      </c>
      <c r="J127" s="240">
        <v>0</v>
      </c>
      <c r="K127" s="240">
        <v>6.8</v>
      </c>
      <c r="L127" s="243" t="s">
        <v>195</v>
      </c>
      <c r="M127" s="243">
        <v>0</v>
      </c>
      <c r="N127" s="240" t="s">
        <v>195</v>
      </c>
      <c r="P127" s="82">
        <v>0.55287000000000042</v>
      </c>
      <c r="Q127" s="51">
        <v>1.6101000000000001</v>
      </c>
      <c r="R127" s="51">
        <v>9.0778999999999996</v>
      </c>
      <c r="S127" s="51">
        <v>11.008199999999999</v>
      </c>
      <c r="T127" s="51">
        <v>0</v>
      </c>
      <c r="U127" s="51" t="s">
        <v>195</v>
      </c>
      <c r="V127" s="51">
        <v>0</v>
      </c>
      <c r="W127" s="51">
        <v>5.363500000000001</v>
      </c>
      <c r="X127" s="51" t="s">
        <v>195</v>
      </c>
      <c r="Y127" s="51">
        <v>0</v>
      </c>
      <c r="Z127" s="51" t="s">
        <v>195</v>
      </c>
      <c r="AA127" s="30" t="s">
        <v>124</v>
      </c>
    </row>
  </sheetData>
  <mergeCells count="3">
    <mergeCell ref="P5:Y5"/>
    <mergeCell ref="B7:C7"/>
    <mergeCell ref="D2:L2"/>
  </mergeCells>
  <conditionalFormatting sqref="E9:N127">
    <cfRule type="expression" dxfId="7" priority="11">
      <formula>(E9-Q9)&gt;($D9+$P9)</formula>
    </cfRule>
    <cfRule type="expression" dxfId="6" priority="12">
      <formula>(E9+Q9)&lt;($D9-$P9)</formula>
    </cfRule>
  </conditionalFormatting>
  <pageMargins left="0.7" right="0.7" top="0.75" bottom="0.75" header="0.3" footer="0.3"/>
  <pageSetup paperSize="5" scale="46" fitToHeight="0" orientation="landscape"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0"/>
  <sheetViews>
    <sheetView view="pageBreakPreview" zoomScale="80" zoomScaleNormal="80" zoomScaleSheetLayoutView="80" workbookViewId="0">
      <selection activeCell="AB9" sqref="AB9"/>
    </sheetView>
  </sheetViews>
  <sheetFormatPr defaultRowHeight="15" x14ac:dyDescent="0.25"/>
  <cols>
    <col min="1" max="1" width="1.7109375" customWidth="1"/>
    <col min="2" max="2" width="49.140625" customWidth="1"/>
    <col min="3" max="3" width="12.28515625" customWidth="1"/>
    <col min="4" max="4" width="12.140625" style="51" hidden="1" customWidth="1"/>
    <col min="5" max="5" width="11.42578125" style="51" hidden="1" customWidth="1"/>
    <col min="6" max="6" width="11.42578125" customWidth="1"/>
    <col min="7" max="7" width="13.28515625" style="51" customWidth="1"/>
    <col min="8" max="8" width="9.42578125" customWidth="1"/>
    <col min="9" max="9" width="10.7109375" customWidth="1"/>
    <col min="10" max="10" width="11.42578125" customWidth="1"/>
    <col min="11" max="11" width="10.7109375" customWidth="1"/>
    <col min="12" max="12" width="9.140625" customWidth="1"/>
    <col min="13" max="13" width="14" customWidth="1"/>
    <col min="14" max="14" width="9.140625" customWidth="1"/>
    <col min="15" max="15" width="9.140625" style="51" customWidth="1"/>
    <col min="16" max="16" width="3" style="118" customWidth="1"/>
    <col min="17" max="17" width="11.7109375" style="51" hidden="1" customWidth="1"/>
    <col min="18" max="19" width="9.140625" style="51" hidden="1" customWidth="1"/>
    <col min="20" max="20" width="9.42578125" style="51" hidden="1" customWidth="1"/>
    <col min="21" max="21" width="10.7109375" style="51" hidden="1" customWidth="1"/>
    <col min="22" max="22" width="11.42578125" style="51" hidden="1" customWidth="1"/>
    <col min="23" max="23" width="10.7109375" style="51" hidden="1" customWidth="1"/>
    <col min="24" max="24" width="9.140625" style="51" hidden="1" customWidth="1"/>
    <col min="25" max="25" width="14" style="51" hidden="1" customWidth="1"/>
    <col min="26" max="27" width="9.140625" style="51" hidden="1" customWidth="1"/>
    <col min="28" max="29" width="9.140625" customWidth="1"/>
  </cols>
  <sheetData>
    <row r="1" spans="1:27" x14ac:dyDescent="0.25">
      <c r="A1" s="51"/>
      <c r="B1" s="27" t="s">
        <v>5</v>
      </c>
      <c r="C1" s="51"/>
      <c r="F1" s="51"/>
      <c r="H1" s="51"/>
      <c r="I1" s="51"/>
      <c r="J1" s="51"/>
      <c r="K1" s="51"/>
      <c r="L1" s="51"/>
      <c r="M1" s="51"/>
      <c r="N1" s="51"/>
    </row>
    <row r="2" spans="1:27" x14ac:dyDescent="0.25">
      <c r="A2" s="51"/>
      <c r="B2" s="7" t="s">
        <v>6</v>
      </c>
      <c r="C2" s="51"/>
      <c r="F2" s="51"/>
      <c r="H2" s="51"/>
      <c r="I2" s="51"/>
      <c r="J2" s="51"/>
      <c r="K2" s="51"/>
      <c r="L2" s="51"/>
      <c r="M2" s="51"/>
      <c r="N2" s="51"/>
    </row>
    <row r="3" spans="1:27" x14ac:dyDescent="0.25">
      <c r="A3" s="51"/>
      <c r="B3" s="6" t="s">
        <v>7</v>
      </c>
      <c r="C3" s="51"/>
      <c r="F3" s="51"/>
      <c r="H3" s="51"/>
      <c r="I3" s="51"/>
      <c r="J3" s="51"/>
      <c r="K3" s="51"/>
      <c r="L3" s="51"/>
      <c r="M3" s="51"/>
      <c r="N3" s="51"/>
    </row>
    <row r="4" spans="1:27" x14ac:dyDescent="0.25">
      <c r="A4" s="51"/>
      <c r="B4" s="51"/>
      <c r="C4" s="51"/>
      <c r="F4" s="51"/>
      <c r="H4" s="51"/>
      <c r="I4" s="51"/>
      <c r="J4" s="51"/>
      <c r="K4" s="51"/>
      <c r="L4" s="51"/>
      <c r="M4" s="51"/>
      <c r="N4" s="51"/>
    </row>
    <row r="5" spans="1:27" s="51" customFormat="1" x14ac:dyDescent="0.25">
      <c r="B5" s="51" t="s">
        <v>154</v>
      </c>
      <c r="P5" s="118"/>
    </row>
    <row r="6" spans="1:27" s="51" customFormat="1" x14ac:dyDescent="0.25">
      <c r="P6" s="118"/>
    </row>
    <row r="7" spans="1:27" x14ac:dyDescent="0.25">
      <c r="A7" s="25"/>
      <c r="B7" s="25"/>
      <c r="C7" s="89"/>
      <c r="D7" s="89"/>
      <c r="E7" s="89"/>
      <c r="F7" s="89"/>
      <c r="G7" s="89"/>
      <c r="H7" s="334"/>
      <c r="I7" s="334"/>
      <c r="J7" s="334"/>
      <c r="K7" s="334"/>
      <c r="L7" s="334"/>
      <c r="M7" s="334"/>
      <c r="N7" s="334"/>
      <c r="O7" s="115"/>
      <c r="P7" s="122"/>
      <c r="Q7" s="332" t="s">
        <v>20</v>
      </c>
      <c r="R7" s="332"/>
      <c r="S7" s="332"/>
      <c r="T7" s="332"/>
      <c r="U7" s="332"/>
      <c r="V7" s="332"/>
      <c r="W7" s="332"/>
      <c r="X7" s="332"/>
      <c r="Y7" s="332"/>
      <c r="Z7" s="332"/>
      <c r="AA7" s="332"/>
    </row>
    <row r="8" spans="1:27" x14ac:dyDescent="0.25">
      <c r="A8" s="3"/>
      <c r="B8" s="5"/>
      <c r="C8" s="116" t="s">
        <v>0</v>
      </c>
      <c r="D8" s="116" t="s">
        <v>158</v>
      </c>
      <c r="E8" s="116" t="s">
        <v>159</v>
      </c>
      <c r="F8" s="63" t="s">
        <v>174</v>
      </c>
      <c r="G8" s="114" t="s">
        <v>175</v>
      </c>
      <c r="H8" s="114" t="s">
        <v>176</v>
      </c>
      <c r="I8" s="114" t="s">
        <v>177</v>
      </c>
      <c r="J8" s="114" t="s">
        <v>178</v>
      </c>
      <c r="K8" s="114" t="s">
        <v>179</v>
      </c>
      <c r="L8" s="114" t="s">
        <v>180</v>
      </c>
      <c r="M8" s="114" t="s">
        <v>181</v>
      </c>
      <c r="N8" s="114" t="s">
        <v>182</v>
      </c>
      <c r="O8" s="114" t="s">
        <v>183</v>
      </c>
      <c r="P8" s="123"/>
      <c r="Q8" s="10" t="s">
        <v>0</v>
      </c>
      <c r="R8" s="63" t="s">
        <v>174</v>
      </c>
      <c r="S8" s="114" t="s">
        <v>175</v>
      </c>
      <c r="T8" s="114" t="s">
        <v>176</v>
      </c>
      <c r="U8" s="114" t="s">
        <v>177</v>
      </c>
      <c r="V8" s="114" t="s">
        <v>178</v>
      </c>
      <c r="W8" s="114" t="s">
        <v>179</v>
      </c>
      <c r="X8" s="114" t="s">
        <v>180</v>
      </c>
      <c r="Y8" s="114" t="s">
        <v>181</v>
      </c>
      <c r="Z8" s="114" t="s">
        <v>182</v>
      </c>
      <c r="AA8" s="114" t="s">
        <v>183</v>
      </c>
    </row>
    <row r="9" spans="1:27" x14ac:dyDescent="0.25">
      <c r="A9" s="35" t="s">
        <v>155</v>
      </c>
      <c r="B9" s="34"/>
      <c r="C9" s="33"/>
      <c r="D9" s="33"/>
      <c r="E9" s="33"/>
      <c r="F9" s="33"/>
      <c r="G9" s="33"/>
      <c r="H9" s="33"/>
      <c r="I9" s="33"/>
      <c r="J9" s="90"/>
      <c r="K9" s="33"/>
      <c r="L9" s="33"/>
      <c r="M9" s="33"/>
      <c r="N9" s="33"/>
      <c r="O9" s="108"/>
      <c r="P9" s="124"/>
      <c r="Q9" s="33"/>
      <c r="R9" s="33"/>
      <c r="S9" s="33"/>
      <c r="T9" s="33"/>
      <c r="U9" s="33"/>
      <c r="V9" s="33"/>
      <c r="W9" s="33"/>
      <c r="X9" s="33"/>
      <c r="Y9" s="33"/>
      <c r="Z9" s="33"/>
      <c r="AA9" s="83"/>
    </row>
    <row r="10" spans="1:27" ht="14.25" customHeight="1" x14ac:dyDescent="0.25">
      <c r="A10" s="3"/>
      <c r="B10" s="162" t="s">
        <v>47</v>
      </c>
      <c r="C10" s="163">
        <v>152.80000000000001</v>
      </c>
      <c r="D10" s="163">
        <f>C10-Q10</f>
        <v>150.155</v>
      </c>
      <c r="E10" s="163">
        <f>C10+Q10</f>
        <v>155.44500000000002</v>
      </c>
      <c r="F10" s="164">
        <v>146.4</v>
      </c>
      <c r="G10" s="164">
        <v>155.30000000000001</v>
      </c>
      <c r="H10" s="164">
        <v>187.3</v>
      </c>
      <c r="I10" s="164">
        <v>143.1</v>
      </c>
      <c r="J10" s="164">
        <v>193.8</v>
      </c>
      <c r="K10" s="164">
        <v>152.30000000000001</v>
      </c>
      <c r="L10" s="164">
        <v>190.6</v>
      </c>
      <c r="M10" s="164">
        <v>134.80000000000001</v>
      </c>
      <c r="N10" s="164">
        <v>153.80000000000001</v>
      </c>
      <c r="O10" s="164">
        <v>157.5</v>
      </c>
      <c r="P10" s="125"/>
      <c r="Q10" s="144">
        <v>2.6450000000000102</v>
      </c>
      <c r="R10" s="146">
        <v>7.539999999999992</v>
      </c>
      <c r="S10" s="146">
        <v>33.994</v>
      </c>
      <c r="T10" s="146">
        <v>42.126999999999981</v>
      </c>
      <c r="U10" s="146">
        <v>125.46099999999998</v>
      </c>
      <c r="V10" s="146">
        <v>41.745999999999981</v>
      </c>
      <c r="W10" s="146">
        <v>53.603999999999985</v>
      </c>
      <c r="X10" s="146">
        <v>29.021000000000015</v>
      </c>
      <c r="Y10" s="146">
        <v>79.661000000000001</v>
      </c>
      <c r="Z10" s="146">
        <v>80.572000000000003</v>
      </c>
      <c r="AA10" s="146">
        <v>67.342999999999989</v>
      </c>
    </row>
    <row r="11" spans="1:27" x14ac:dyDescent="0.25">
      <c r="A11" s="3"/>
      <c r="B11" s="162" t="s">
        <v>108</v>
      </c>
      <c r="C11" s="163">
        <v>4.7</v>
      </c>
      <c r="D11" s="163">
        <f t="shared" ref="D11:D36" si="0">C11-Q11</f>
        <v>4.2446600000000005</v>
      </c>
      <c r="E11" s="163">
        <f t="shared" ref="E11:E36" si="1">C11+Q11</f>
        <v>5.1553399999999998</v>
      </c>
      <c r="F11" s="163">
        <v>5.3</v>
      </c>
      <c r="G11" s="163" t="s">
        <v>195</v>
      </c>
      <c r="H11" s="165" t="s">
        <v>195</v>
      </c>
      <c r="I11" s="165">
        <v>0</v>
      </c>
      <c r="J11" s="165" t="s">
        <v>195</v>
      </c>
      <c r="K11" s="165">
        <v>0</v>
      </c>
      <c r="L11" s="165">
        <v>5.4</v>
      </c>
      <c r="M11" s="165">
        <v>0</v>
      </c>
      <c r="N11" s="166" t="s">
        <v>195</v>
      </c>
      <c r="O11" s="166" t="s">
        <v>195</v>
      </c>
      <c r="P11" s="126"/>
      <c r="Q11" s="146">
        <v>0.45533999999999963</v>
      </c>
      <c r="R11" s="144">
        <v>1.3635999999999999</v>
      </c>
      <c r="S11" s="144" t="s">
        <v>195</v>
      </c>
      <c r="T11" s="131" t="s">
        <v>195</v>
      </c>
      <c r="U11" s="131">
        <v>0</v>
      </c>
      <c r="V11" s="132" t="s">
        <v>195</v>
      </c>
      <c r="W11" s="132">
        <v>0</v>
      </c>
      <c r="X11" s="132">
        <v>4.8135999999999992</v>
      </c>
      <c r="Y11" s="132">
        <v>0</v>
      </c>
      <c r="Z11" s="147" t="s">
        <v>195</v>
      </c>
      <c r="AA11" s="136" t="s">
        <v>195</v>
      </c>
    </row>
    <row r="12" spans="1:27" x14ac:dyDescent="0.25">
      <c r="A12" s="3"/>
      <c r="B12" s="162" t="s">
        <v>143</v>
      </c>
      <c r="C12" s="167">
        <v>0.3</v>
      </c>
      <c r="D12" s="163">
        <f t="shared" si="0"/>
        <v>0.12035999999999997</v>
      </c>
      <c r="E12" s="163">
        <f t="shared" si="1"/>
        <v>0.47964000000000001</v>
      </c>
      <c r="F12" s="167" t="s">
        <v>195</v>
      </c>
      <c r="G12" s="167">
        <v>0</v>
      </c>
      <c r="H12" s="168">
        <v>0</v>
      </c>
      <c r="I12" s="168">
        <v>0</v>
      </c>
      <c r="J12" s="168">
        <v>0</v>
      </c>
      <c r="K12" s="168">
        <v>0</v>
      </c>
      <c r="L12" s="168">
        <v>0</v>
      </c>
      <c r="M12" s="168">
        <v>0</v>
      </c>
      <c r="N12" s="169">
        <v>0</v>
      </c>
      <c r="O12" s="169">
        <v>0</v>
      </c>
      <c r="P12" s="125"/>
      <c r="Q12" s="146">
        <v>0.17964000000000002</v>
      </c>
      <c r="R12" s="144" t="s">
        <v>195</v>
      </c>
      <c r="S12" s="144">
        <v>0</v>
      </c>
      <c r="T12" s="103">
        <v>0</v>
      </c>
      <c r="U12" s="103">
        <v>0</v>
      </c>
      <c r="V12" s="104">
        <v>0</v>
      </c>
      <c r="W12" s="104">
        <v>0</v>
      </c>
      <c r="X12" s="104">
        <v>0</v>
      </c>
      <c r="Y12" s="104">
        <v>0</v>
      </c>
      <c r="Z12" s="148">
        <v>0</v>
      </c>
      <c r="AA12" s="106">
        <v>0</v>
      </c>
    </row>
    <row r="13" spans="1:27" x14ac:dyDescent="0.25">
      <c r="A13" s="3"/>
      <c r="B13" s="162" t="s">
        <v>144</v>
      </c>
      <c r="C13" s="167">
        <v>4.7</v>
      </c>
      <c r="D13" s="163">
        <f t="shared" si="0"/>
        <v>4.1787200000000002</v>
      </c>
      <c r="E13" s="163">
        <f t="shared" si="1"/>
        <v>5.2212800000000001</v>
      </c>
      <c r="F13" s="167">
        <v>4.7</v>
      </c>
      <c r="G13" s="167" t="s">
        <v>195</v>
      </c>
      <c r="H13" s="165" t="s">
        <v>195</v>
      </c>
      <c r="I13" s="168">
        <v>0</v>
      </c>
      <c r="J13" s="170">
        <v>0</v>
      </c>
      <c r="K13" s="168" t="s">
        <v>195</v>
      </c>
      <c r="L13" s="170" t="s">
        <v>195</v>
      </c>
      <c r="M13" s="168">
        <v>0</v>
      </c>
      <c r="N13" s="171" t="s">
        <v>195</v>
      </c>
      <c r="O13" s="171">
        <v>0</v>
      </c>
      <c r="P13" s="127"/>
      <c r="Q13" s="146">
        <v>0.52127999999999997</v>
      </c>
      <c r="R13" s="144">
        <v>1.3883999999999999</v>
      </c>
      <c r="S13" s="144" t="s">
        <v>195</v>
      </c>
      <c r="T13" s="131" t="s">
        <v>195</v>
      </c>
      <c r="U13" s="103">
        <v>0</v>
      </c>
      <c r="V13" s="133">
        <v>0</v>
      </c>
      <c r="W13" s="105" t="s">
        <v>195</v>
      </c>
      <c r="X13" s="133" t="s">
        <v>195</v>
      </c>
      <c r="Y13" s="104">
        <v>0</v>
      </c>
      <c r="Z13" s="149" t="s">
        <v>195</v>
      </c>
      <c r="AA13" s="150">
        <v>0</v>
      </c>
    </row>
    <row r="14" spans="1:27" x14ac:dyDescent="0.25">
      <c r="A14" s="3"/>
      <c r="B14" s="162" t="s">
        <v>145</v>
      </c>
      <c r="C14" s="163">
        <v>9.8000000000000007</v>
      </c>
      <c r="D14" s="163">
        <f t="shared" si="0"/>
        <v>9.0742000000000012</v>
      </c>
      <c r="E14" s="163">
        <f t="shared" si="1"/>
        <v>10.5258</v>
      </c>
      <c r="F14" s="163">
        <v>16.899999999999999</v>
      </c>
      <c r="G14" s="163">
        <v>37</v>
      </c>
      <c r="H14" s="165">
        <v>21</v>
      </c>
      <c r="I14" s="165">
        <v>0</v>
      </c>
      <c r="J14" s="165">
        <v>35.700000000000003</v>
      </c>
      <c r="K14" s="165" t="s">
        <v>195</v>
      </c>
      <c r="L14" s="165">
        <v>14.6</v>
      </c>
      <c r="M14" s="165" t="s">
        <v>195</v>
      </c>
      <c r="N14" s="166">
        <v>0</v>
      </c>
      <c r="O14" s="166" t="s">
        <v>195</v>
      </c>
      <c r="P14" s="126"/>
      <c r="Q14" s="146">
        <v>0.72579999999999956</v>
      </c>
      <c r="R14" s="144">
        <v>3.4455000000000027</v>
      </c>
      <c r="S14" s="144">
        <v>21.805</v>
      </c>
      <c r="T14" s="131">
        <v>18.314999999999998</v>
      </c>
      <c r="U14" s="134">
        <v>0</v>
      </c>
      <c r="V14" s="135">
        <v>24.820999999999998</v>
      </c>
      <c r="W14" s="135" t="s">
        <v>195</v>
      </c>
      <c r="X14" s="136">
        <v>10.065</v>
      </c>
      <c r="Y14" s="137" t="s">
        <v>195</v>
      </c>
      <c r="Z14" s="147">
        <v>0</v>
      </c>
      <c r="AA14" s="136" t="s">
        <v>195</v>
      </c>
    </row>
    <row r="15" spans="1:27" x14ac:dyDescent="0.25">
      <c r="A15" s="3"/>
      <c r="B15" s="162" t="s">
        <v>146</v>
      </c>
      <c r="C15" s="167">
        <v>0.6</v>
      </c>
      <c r="D15" s="163">
        <f t="shared" si="0"/>
        <v>0.46395999999999993</v>
      </c>
      <c r="E15" s="163">
        <f t="shared" si="1"/>
        <v>0.73604000000000003</v>
      </c>
      <c r="F15" s="167" t="s">
        <v>195</v>
      </c>
      <c r="G15" s="167">
        <v>0</v>
      </c>
      <c r="H15" s="165">
        <v>0</v>
      </c>
      <c r="I15" s="168">
        <v>0</v>
      </c>
      <c r="J15" s="168">
        <v>0</v>
      </c>
      <c r="K15" s="168">
        <v>0</v>
      </c>
      <c r="L15" s="168">
        <v>0</v>
      </c>
      <c r="M15" s="168">
        <v>0</v>
      </c>
      <c r="N15" s="169">
        <v>0</v>
      </c>
      <c r="O15" s="169">
        <v>0</v>
      </c>
      <c r="P15" s="125"/>
      <c r="Q15" s="146">
        <v>0.13604000000000005</v>
      </c>
      <c r="R15" s="144" t="s">
        <v>195</v>
      </c>
      <c r="S15" s="144">
        <v>0</v>
      </c>
      <c r="T15" s="131">
        <v>0</v>
      </c>
      <c r="U15" s="103">
        <v>0</v>
      </c>
      <c r="V15" s="104">
        <v>0</v>
      </c>
      <c r="W15" s="104">
        <v>0</v>
      </c>
      <c r="X15" s="106">
        <v>0</v>
      </c>
      <c r="Y15" s="104">
        <v>0</v>
      </c>
      <c r="Z15" s="148">
        <v>0</v>
      </c>
      <c r="AA15" s="106">
        <v>0</v>
      </c>
    </row>
    <row r="16" spans="1:27" x14ac:dyDescent="0.25">
      <c r="A16" s="3"/>
      <c r="B16" s="162" t="s">
        <v>109</v>
      </c>
      <c r="C16" s="167">
        <v>12</v>
      </c>
      <c r="D16" s="163">
        <f t="shared" si="0"/>
        <v>11.2277</v>
      </c>
      <c r="E16" s="163">
        <f t="shared" si="1"/>
        <v>12.7723</v>
      </c>
      <c r="F16" s="167">
        <v>10</v>
      </c>
      <c r="G16" s="167">
        <v>10.9</v>
      </c>
      <c r="H16" s="165" t="s">
        <v>195</v>
      </c>
      <c r="I16" s="168">
        <v>0</v>
      </c>
      <c r="J16" s="168">
        <v>13</v>
      </c>
      <c r="K16" s="168" t="s">
        <v>195</v>
      </c>
      <c r="L16" s="168">
        <v>14.1</v>
      </c>
      <c r="M16" s="168" t="s">
        <v>195</v>
      </c>
      <c r="N16" s="169" t="s">
        <v>195</v>
      </c>
      <c r="O16" s="169">
        <v>0</v>
      </c>
      <c r="P16" s="125"/>
      <c r="Q16" s="146">
        <v>0.77229999999999954</v>
      </c>
      <c r="R16" s="144">
        <v>1.9121000000000006</v>
      </c>
      <c r="S16" s="144">
        <v>8.720699999999999</v>
      </c>
      <c r="T16" s="131" t="s">
        <v>195</v>
      </c>
      <c r="U16" s="103">
        <v>0</v>
      </c>
      <c r="V16" s="104">
        <v>10.355599999999999</v>
      </c>
      <c r="W16" s="104" t="s">
        <v>195</v>
      </c>
      <c r="X16" s="106">
        <v>7.9655000000000005</v>
      </c>
      <c r="Y16" s="104" t="s">
        <v>195</v>
      </c>
      <c r="Z16" s="148" t="s">
        <v>195</v>
      </c>
      <c r="AA16" s="106">
        <v>0</v>
      </c>
    </row>
    <row r="17" spans="1:27" s="51" customFormat="1" x14ac:dyDescent="0.25">
      <c r="A17" s="3"/>
      <c r="B17" s="162" t="s">
        <v>147</v>
      </c>
      <c r="C17" s="167">
        <v>4.9000000000000004</v>
      </c>
      <c r="D17" s="163">
        <f t="shared" si="0"/>
        <v>4.4533000000000005</v>
      </c>
      <c r="E17" s="163">
        <f t="shared" si="1"/>
        <v>5.3467000000000002</v>
      </c>
      <c r="F17" s="167">
        <v>4.5</v>
      </c>
      <c r="G17" s="167" t="s">
        <v>195</v>
      </c>
      <c r="H17" s="165" t="s">
        <v>195</v>
      </c>
      <c r="I17" s="165">
        <v>0</v>
      </c>
      <c r="J17" s="165" t="s">
        <v>195</v>
      </c>
      <c r="K17" s="165" t="s">
        <v>195</v>
      </c>
      <c r="L17" s="170">
        <v>6.1</v>
      </c>
      <c r="M17" s="165" t="s">
        <v>195</v>
      </c>
      <c r="N17" s="169" t="s">
        <v>195</v>
      </c>
      <c r="O17" s="169">
        <v>0</v>
      </c>
      <c r="P17" s="125"/>
      <c r="Q17" s="146">
        <v>0.44669999999999987</v>
      </c>
      <c r="R17" s="144">
        <v>1.3967000000000001</v>
      </c>
      <c r="S17" s="144" t="s">
        <v>195</v>
      </c>
      <c r="T17" s="131" t="s">
        <v>195</v>
      </c>
      <c r="U17" s="131">
        <v>0</v>
      </c>
      <c r="V17" s="132" t="s">
        <v>195</v>
      </c>
      <c r="W17" s="132" t="s">
        <v>195</v>
      </c>
      <c r="X17" s="133">
        <v>5.3634000000000004</v>
      </c>
      <c r="Y17" s="131" t="s">
        <v>195</v>
      </c>
      <c r="Z17" s="148" t="s">
        <v>195</v>
      </c>
      <c r="AA17" s="106">
        <v>0</v>
      </c>
    </row>
    <row r="18" spans="1:27" x14ac:dyDescent="0.25">
      <c r="A18" s="3"/>
      <c r="B18" s="162" t="s">
        <v>45</v>
      </c>
      <c r="C18" s="167">
        <v>0</v>
      </c>
      <c r="D18" s="163">
        <f t="shared" si="0"/>
        <v>0</v>
      </c>
      <c r="E18" s="163">
        <f t="shared" si="1"/>
        <v>0</v>
      </c>
      <c r="F18" s="167">
        <v>0</v>
      </c>
      <c r="G18" s="167">
        <v>0</v>
      </c>
      <c r="H18" s="170">
        <v>0</v>
      </c>
      <c r="I18" s="170">
        <v>0</v>
      </c>
      <c r="J18" s="170">
        <v>0</v>
      </c>
      <c r="K18" s="170">
        <v>0</v>
      </c>
      <c r="L18" s="170">
        <v>0</v>
      </c>
      <c r="M18" s="170">
        <v>0</v>
      </c>
      <c r="N18" s="171">
        <v>0</v>
      </c>
      <c r="O18" s="171">
        <v>0</v>
      </c>
      <c r="P18" s="127"/>
      <c r="Q18" s="146">
        <v>0</v>
      </c>
      <c r="R18" s="144">
        <v>0</v>
      </c>
      <c r="S18" s="144">
        <v>0</v>
      </c>
      <c r="T18" s="138">
        <v>0</v>
      </c>
      <c r="U18" s="138">
        <v>0</v>
      </c>
      <c r="V18" s="139">
        <v>0</v>
      </c>
      <c r="W18" s="139">
        <v>0</v>
      </c>
      <c r="X18" s="140">
        <v>0</v>
      </c>
      <c r="Y18" s="138">
        <v>0</v>
      </c>
      <c r="Z18" s="149">
        <v>0</v>
      </c>
      <c r="AA18" s="150">
        <v>0</v>
      </c>
    </row>
    <row r="19" spans="1:27" x14ac:dyDescent="0.25">
      <c r="A19" s="3"/>
      <c r="B19" s="162" t="s">
        <v>114</v>
      </c>
      <c r="C19" s="163">
        <v>3.5</v>
      </c>
      <c r="D19" s="163">
        <f t="shared" si="0"/>
        <v>3.0906500000000001</v>
      </c>
      <c r="E19" s="163">
        <f t="shared" si="1"/>
        <v>3.9093499999999999</v>
      </c>
      <c r="F19" s="163">
        <v>2.9</v>
      </c>
      <c r="G19" s="163" t="s">
        <v>195</v>
      </c>
      <c r="H19" s="165" t="s">
        <v>195</v>
      </c>
      <c r="I19" s="165">
        <v>0</v>
      </c>
      <c r="J19" s="165" t="s">
        <v>195</v>
      </c>
      <c r="K19" s="165">
        <v>0</v>
      </c>
      <c r="L19" s="165" t="s">
        <v>195</v>
      </c>
      <c r="M19" s="165">
        <v>0</v>
      </c>
      <c r="N19" s="166">
        <v>0</v>
      </c>
      <c r="O19" s="166">
        <v>0</v>
      </c>
      <c r="P19" s="126"/>
      <c r="Q19" s="146">
        <v>0.40934999999999988</v>
      </c>
      <c r="R19" s="144">
        <v>0.99182000000000015</v>
      </c>
      <c r="S19" s="144" t="s">
        <v>195</v>
      </c>
      <c r="T19" s="134" t="s">
        <v>195</v>
      </c>
      <c r="U19" s="134">
        <v>0</v>
      </c>
      <c r="V19" s="135" t="s">
        <v>195</v>
      </c>
      <c r="W19" s="136">
        <v>0</v>
      </c>
      <c r="X19" s="136" t="s">
        <v>195</v>
      </c>
      <c r="Y19" s="137">
        <v>0</v>
      </c>
      <c r="Z19" s="147">
        <v>0</v>
      </c>
      <c r="AA19" s="136">
        <v>0</v>
      </c>
    </row>
    <row r="20" spans="1:27" x14ac:dyDescent="0.25">
      <c r="A20" s="3"/>
      <c r="B20" s="162" t="s">
        <v>97</v>
      </c>
      <c r="C20" s="167">
        <v>0.8</v>
      </c>
      <c r="D20" s="163">
        <f t="shared" si="0"/>
        <v>0.62084000000000006</v>
      </c>
      <c r="E20" s="163">
        <f t="shared" si="1"/>
        <v>0.97916000000000003</v>
      </c>
      <c r="F20" s="167">
        <v>1</v>
      </c>
      <c r="G20" s="167">
        <v>0</v>
      </c>
      <c r="H20" s="168" t="s">
        <v>195</v>
      </c>
      <c r="I20" s="165">
        <v>0</v>
      </c>
      <c r="J20" s="168">
        <v>0</v>
      </c>
      <c r="K20" s="168">
        <v>0</v>
      </c>
      <c r="L20" s="168" t="s">
        <v>195</v>
      </c>
      <c r="M20" s="165" t="s">
        <v>195</v>
      </c>
      <c r="N20" s="169">
        <v>0</v>
      </c>
      <c r="O20" s="169">
        <v>0</v>
      </c>
      <c r="P20" s="125"/>
      <c r="Q20" s="146">
        <v>0.17915999999999999</v>
      </c>
      <c r="R20" s="144">
        <v>0.55739000000000005</v>
      </c>
      <c r="S20" s="144">
        <v>0</v>
      </c>
      <c r="T20" s="103" t="s">
        <v>195</v>
      </c>
      <c r="U20" s="131">
        <v>0</v>
      </c>
      <c r="V20" s="104">
        <v>0</v>
      </c>
      <c r="W20" s="103">
        <v>0</v>
      </c>
      <c r="X20" s="106" t="s">
        <v>195</v>
      </c>
      <c r="Y20" s="131" t="s">
        <v>195</v>
      </c>
      <c r="Z20" s="148">
        <v>0</v>
      </c>
      <c r="AA20" s="106">
        <v>0</v>
      </c>
    </row>
    <row r="21" spans="1:27" x14ac:dyDescent="0.25">
      <c r="A21" s="3"/>
      <c r="B21" s="162" t="s">
        <v>98</v>
      </c>
      <c r="C21" s="167">
        <v>5.7</v>
      </c>
      <c r="D21" s="163">
        <f t="shared" si="0"/>
        <v>5.1600900000000003</v>
      </c>
      <c r="E21" s="163">
        <f t="shared" si="1"/>
        <v>6.2399100000000001</v>
      </c>
      <c r="F21" s="167">
        <v>6.1</v>
      </c>
      <c r="G21" s="167" t="s">
        <v>195</v>
      </c>
      <c r="H21" s="165" t="s">
        <v>195</v>
      </c>
      <c r="I21" s="165">
        <v>0</v>
      </c>
      <c r="J21" s="165" t="s">
        <v>195</v>
      </c>
      <c r="K21" s="165">
        <v>0</v>
      </c>
      <c r="L21" s="165" t="s">
        <v>195</v>
      </c>
      <c r="M21" s="165">
        <v>0</v>
      </c>
      <c r="N21" s="171" t="s">
        <v>195</v>
      </c>
      <c r="O21" s="171" t="s">
        <v>195</v>
      </c>
      <c r="P21" s="127"/>
      <c r="Q21" s="146">
        <v>0.53990999999999989</v>
      </c>
      <c r="R21" s="144">
        <v>1.5285000000000002</v>
      </c>
      <c r="S21" s="144" t="s">
        <v>195</v>
      </c>
      <c r="T21" s="131" t="s">
        <v>195</v>
      </c>
      <c r="U21" s="131">
        <v>0</v>
      </c>
      <c r="V21" s="132" t="s">
        <v>195</v>
      </c>
      <c r="W21" s="141">
        <v>0</v>
      </c>
      <c r="X21" s="142" t="s">
        <v>195</v>
      </c>
      <c r="Y21" s="131">
        <v>0</v>
      </c>
      <c r="Z21" s="149" t="s">
        <v>195</v>
      </c>
      <c r="AA21" s="150" t="s">
        <v>195</v>
      </c>
    </row>
    <row r="22" spans="1:27" x14ac:dyDescent="0.25">
      <c r="A22" s="3"/>
      <c r="B22" s="172" t="s">
        <v>113</v>
      </c>
      <c r="C22" s="167">
        <v>6</v>
      </c>
      <c r="D22" s="163">
        <f t="shared" si="0"/>
        <v>5.4606599999999998</v>
      </c>
      <c r="E22" s="163">
        <f t="shared" si="1"/>
        <v>6.5393400000000002</v>
      </c>
      <c r="F22" s="163">
        <v>5.7</v>
      </c>
      <c r="G22" s="163" t="s">
        <v>195</v>
      </c>
      <c r="H22" s="170" t="s">
        <v>195</v>
      </c>
      <c r="I22" s="170">
        <v>0</v>
      </c>
      <c r="J22" s="170" t="s">
        <v>195</v>
      </c>
      <c r="K22" s="170" t="s">
        <v>195</v>
      </c>
      <c r="L22" s="170">
        <v>9.8000000000000007</v>
      </c>
      <c r="M22" s="170">
        <v>0</v>
      </c>
      <c r="N22" s="166">
        <v>0</v>
      </c>
      <c r="O22" s="166" t="s">
        <v>195</v>
      </c>
      <c r="P22" s="126"/>
      <c r="Q22" s="146">
        <v>0.53934000000000015</v>
      </c>
      <c r="R22" s="144">
        <v>1.5821999999999994</v>
      </c>
      <c r="S22" s="144" t="s">
        <v>195</v>
      </c>
      <c r="T22" s="138" t="s">
        <v>195</v>
      </c>
      <c r="U22" s="140">
        <v>0</v>
      </c>
      <c r="V22" s="138" t="s">
        <v>195</v>
      </c>
      <c r="W22" s="140" t="s">
        <v>195</v>
      </c>
      <c r="X22" s="143">
        <v>6.3480999999999987</v>
      </c>
      <c r="Y22" s="138">
        <v>0</v>
      </c>
      <c r="Z22" s="147">
        <v>0</v>
      </c>
      <c r="AA22" s="136" t="s">
        <v>195</v>
      </c>
    </row>
    <row r="23" spans="1:27" x14ac:dyDescent="0.25">
      <c r="A23" s="3"/>
      <c r="B23" s="162" t="s">
        <v>110</v>
      </c>
      <c r="C23" s="167">
        <v>39</v>
      </c>
      <c r="D23" s="163">
        <f t="shared" si="0"/>
        <v>37.707000000000001</v>
      </c>
      <c r="E23" s="163">
        <f t="shared" si="1"/>
        <v>40.292999999999999</v>
      </c>
      <c r="F23" s="167">
        <v>37.299999999999997</v>
      </c>
      <c r="G23" s="167">
        <v>30.4</v>
      </c>
      <c r="H23" s="165">
        <v>44.7</v>
      </c>
      <c r="I23" s="170" t="s">
        <v>195</v>
      </c>
      <c r="J23" s="165">
        <v>67.2</v>
      </c>
      <c r="K23" s="165" t="s">
        <v>195</v>
      </c>
      <c r="L23" s="165">
        <v>53.9</v>
      </c>
      <c r="M23" s="170" t="s">
        <v>195</v>
      </c>
      <c r="N23" s="169" t="s">
        <v>195</v>
      </c>
      <c r="O23" s="169">
        <v>35</v>
      </c>
      <c r="P23" s="125"/>
      <c r="Q23" s="146">
        <v>1.2929999999999993</v>
      </c>
      <c r="R23" s="144">
        <v>3.8218000000000032</v>
      </c>
      <c r="S23" s="144">
        <v>15.315000000000005</v>
      </c>
      <c r="T23" s="131">
        <v>20.087999999999994</v>
      </c>
      <c r="U23" s="140" t="s">
        <v>195</v>
      </c>
      <c r="V23" s="131">
        <v>24.057000000000002</v>
      </c>
      <c r="W23" s="141" t="s">
        <v>195</v>
      </c>
      <c r="X23" s="142">
        <v>15.618000000000002</v>
      </c>
      <c r="Y23" s="138" t="s">
        <v>195</v>
      </c>
      <c r="Z23" s="148" t="s">
        <v>195</v>
      </c>
      <c r="AA23" s="106">
        <v>30.715000000000003</v>
      </c>
    </row>
    <row r="24" spans="1:27" x14ac:dyDescent="0.25">
      <c r="A24" s="3"/>
      <c r="B24" s="162" t="s">
        <v>148</v>
      </c>
      <c r="C24" s="167">
        <v>0.2</v>
      </c>
      <c r="D24" s="163">
        <f t="shared" si="0"/>
        <v>7.0630000000000026E-2</v>
      </c>
      <c r="E24" s="163">
        <f t="shared" si="1"/>
        <v>0.32937</v>
      </c>
      <c r="F24" s="167" t="s">
        <v>195</v>
      </c>
      <c r="G24" s="167">
        <v>0</v>
      </c>
      <c r="H24" s="170">
        <v>0</v>
      </c>
      <c r="I24" s="165">
        <v>0</v>
      </c>
      <c r="J24" s="165">
        <v>0</v>
      </c>
      <c r="K24" s="170">
        <v>0</v>
      </c>
      <c r="L24" s="165">
        <v>0</v>
      </c>
      <c r="M24" s="170">
        <v>0</v>
      </c>
      <c r="N24" s="171">
        <v>0</v>
      </c>
      <c r="O24" s="171">
        <v>0</v>
      </c>
      <c r="P24" s="127"/>
      <c r="Q24" s="146">
        <v>0.12936999999999999</v>
      </c>
      <c r="R24" s="144" t="s">
        <v>195</v>
      </c>
      <c r="S24" s="144">
        <v>0</v>
      </c>
      <c r="T24" s="138">
        <v>0</v>
      </c>
      <c r="U24" s="141">
        <v>0</v>
      </c>
      <c r="V24" s="142">
        <v>0</v>
      </c>
      <c r="W24" s="143">
        <v>0</v>
      </c>
      <c r="X24" s="142">
        <v>0</v>
      </c>
      <c r="Y24" s="138">
        <v>0</v>
      </c>
      <c r="Z24" s="149">
        <v>0</v>
      </c>
      <c r="AA24" s="150">
        <v>0</v>
      </c>
    </row>
    <row r="25" spans="1:27" x14ac:dyDescent="0.25">
      <c r="A25" s="3"/>
      <c r="B25" s="162" t="s">
        <v>149</v>
      </c>
      <c r="C25" s="163">
        <v>5.2</v>
      </c>
      <c r="D25" s="163">
        <f t="shared" si="0"/>
        <v>4.6949800000000002</v>
      </c>
      <c r="E25" s="163">
        <f t="shared" si="1"/>
        <v>5.7050200000000002</v>
      </c>
      <c r="F25" s="163">
        <v>4.9000000000000004</v>
      </c>
      <c r="G25" s="163">
        <v>12.2</v>
      </c>
      <c r="H25" s="165">
        <v>0</v>
      </c>
      <c r="I25" s="165">
        <v>0</v>
      </c>
      <c r="J25" s="165" t="s">
        <v>195</v>
      </c>
      <c r="K25" s="165" t="s">
        <v>195</v>
      </c>
      <c r="L25" s="163">
        <v>9.4</v>
      </c>
      <c r="M25" s="165" t="s">
        <v>195</v>
      </c>
      <c r="N25" s="166" t="s">
        <v>195</v>
      </c>
      <c r="O25" s="166">
        <v>0</v>
      </c>
      <c r="P25" s="126"/>
      <c r="Q25" s="146">
        <v>0.50502000000000002</v>
      </c>
      <c r="R25" s="144">
        <v>1.4103999999999992</v>
      </c>
      <c r="S25" s="144">
        <v>9.7338000000000022</v>
      </c>
      <c r="T25" s="131">
        <v>0</v>
      </c>
      <c r="U25" s="141">
        <v>0</v>
      </c>
      <c r="V25" s="142" t="s">
        <v>195</v>
      </c>
      <c r="W25" s="142" t="s">
        <v>195</v>
      </c>
      <c r="X25" s="53">
        <v>6.5033999999999992</v>
      </c>
      <c r="Y25" s="131" t="s">
        <v>195</v>
      </c>
      <c r="Z25" s="147" t="s">
        <v>195</v>
      </c>
      <c r="AA25" s="136">
        <v>0</v>
      </c>
    </row>
    <row r="26" spans="1:27" x14ac:dyDescent="0.25">
      <c r="A26" s="3"/>
      <c r="B26" s="162" t="s">
        <v>99</v>
      </c>
      <c r="C26" s="167">
        <v>2.2999999999999998</v>
      </c>
      <c r="D26" s="163">
        <f t="shared" si="0"/>
        <v>1.9686199999999996</v>
      </c>
      <c r="E26" s="163">
        <f t="shared" si="1"/>
        <v>2.6313800000000001</v>
      </c>
      <c r="F26" s="167">
        <v>2.5</v>
      </c>
      <c r="G26" s="167" t="s">
        <v>195</v>
      </c>
      <c r="H26" s="165">
        <v>0</v>
      </c>
      <c r="I26" s="165" t="s">
        <v>195</v>
      </c>
      <c r="J26" s="168" t="s">
        <v>195</v>
      </c>
      <c r="K26" s="165" t="s">
        <v>195</v>
      </c>
      <c r="L26" s="165" t="s">
        <v>195</v>
      </c>
      <c r="M26" s="165">
        <v>0</v>
      </c>
      <c r="N26" s="169">
        <v>0</v>
      </c>
      <c r="O26" s="169" t="s">
        <v>195</v>
      </c>
      <c r="P26" s="125"/>
      <c r="Q26" s="146">
        <v>0.33138000000000023</v>
      </c>
      <c r="R26" s="144">
        <v>0.97781999999999991</v>
      </c>
      <c r="S26" s="144" t="s">
        <v>195</v>
      </c>
      <c r="T26" s="131">
        <v>0</v>
      </c>
      <c r="U26" s="141" t="s">
        <v>195</v>
      </c>
      <c r="V26" s="106" t="s">
        <v>195</v>
      </c>
      <c r="W26" s="131" t="s">
        <v>195</v>
      </c>
      <c r="X26" s="141" t="s">
        <v>195</v>
      </c>
      <c r="Y26" s="131">
        <v>0</v>
      </c>
      <c r="Z26" s="148">
        <v>0</v>
      </c>
      <c r="AA26" s="106" t="s">
        <v>195</v>
      </c>
    </row>
    <row r="27" spans="1:27" x14ac:dyDescent="0.25">
      <c r="A27" s="50"/>
      <c r="B27" s="173" t="s">
        <v>46</v>
      </c>
      <c r="C27" s="163">
        <v>3.1</v>
      </c>
      <c r="D27" s="163">
        <f t="shared" si="0"/>
        <v>2.68235</v>
      </c>
      <c r="E27" s="163">
        <f t="shared" si="1"/>
        <v>3.5176500000000002</v>
      </c>
      <c r="F27" s="163">
        <v>2.9</v>
      </c>
      <c r="G27" s="163" t="s">
        <v>195</v>
      </c>
      <c r="H27" s="165" t="s">
        <v>195</v>
      </c>
      <c r="I27" s="170" t="s">
        <v>195</v>
      </c>
      <c r="J27" s="170">
        <v>0</v>
      </c>
      <c r="K27" s="170" t="s">
        <v>195</v>
      </c>
      <c r="L27" s="170">
        <v>5.4</v>
      </c>
      <c r="M27" s="170">
        <v>0</v>
      </c>
      <c r="N27" s="166" t="s">
        <v>195</v>
      </c>
      <c r="O27" s="166">
        <v>0</v>
      </c>
      <c r="P27" s="128"/>
      <c r="Q27" s="146">
        <v>0.41765000000000008</v>
      </c>
      <c r="R27" s="144">
        <v>1.1014200000000005</v>
      </c>
      <c r="S27" s="144" t="s">
        <v>195</v>
      </c>
      <c r="T27" s="131" t="s">
        <v>195</v>
      </c>
      <c r="U27" s="138" t="s">
        <v>195</v>
      </c>
      <c r="V27" s="140">
        <v>0</v>
      </c>
      <c r="W27" s="138" t="s">
        <v>195</v>
      </c>
      <c r="X27" s="138">
        <v>4.8155999999999999</v>
      </c>
      <c r="Y27" s="139">
        <v>0</v>
      </c>
      <c r="Z27" s="151" t="s">
        <v>195</v>
      </c>
      <c r="AA27" s="152">
        <v>0</v>
      </c>
    </row>
    <row r="28" spans="1:27" x14ac:dyDescent="0.25">
      <c r="A28" s="3"/>
      <c r="B28" s="162" t="s">
        <v>150</v>
      </c>
      <c r="C28" s="174">
        <v>2.4</v>
      </c>
      <c r="D28" s="163">
        <f t="shared" si="0"/>
        <v>2.1011799999999998</v>
      </c>
      <c r="E28" s="163">
        <f t="shared" si="1"/>
        <v>2.69882</v>
      </c>
      <c r="F28" s="167">
        <v>1.9</v>
      </c>
      <c r="G28" s="167" t="s">
        <v>195</v>
      </c>
      <c r="H28" s="165" t="s">
        <v>195</v>
      </c>
      <c r="I28" s="170">
        <v>0</v>
      </c>
      <c r="J28" s="165">
        <v>0</v>
      </c>
      <c r="K28" s="165">
        <v>0</v>
      </c>
      <c r="L28" s="167" t="s">
        <v>195</v>
      </c>
      <c r="M28" s="165" t="s">
        <v>195</v>
      </c>
      <c r="N28" s="175">
        <v>0</v>
      </c>
      <c r="O28" s="175">
        <v>0</v>
      </c>
      <c r="P28" s="129"/>
      <c r="Q28" s="146">
        <v>0.29882000000000009</v>
      </c>
      <c r="R28" s="144">
        <v>0.85109000000000012</v>
      </c>
      <c r="S28" s="144" t="s">
        <v>195</v>
      </c>
      <c r="T28" s="131" t="s">
        <v>195</v>
      </c>
      <c r="U28" s="138">
        <v>0</v>
      </c>
      <c r="V28" s="131">
        <v>0</v>
      </c>
      <c r="W28" s="131">
        <v>0</v>
      </c>
      <c r="X28" s="145" t="s">
        <v>195</v>
      </c>
      <c r="Y28" s="132" t="s">
        <v>195</v>
      </c>
      <c r="Z28" s="153">
        <v>0</v>
      </c>
      <c r="AA28" s="154">
        <v>0</v>
      </c>
    </row>
    <row r="29" spans="1:27" x14ac:dyDescent="0.25">
      <c r="A29" s="3"/>
      <c r="B29" s="162" t="s">
        <v>100</v>
      </c>
      <c r="C29" s="174">
        <v>3.9</v>
      </c>
      <c r="D29" s="163">
        <f t="shared" si="0"/>
        <v>3.5266399999999996</v>
      </c>
      <c r="E29" s="163">
        <f t="shared" si="1"/>
        <v>4.2733600000000003</v>
      </c>
      <c r="F29" s="167">
        <v>6.7</v>
      </c>
      <c r="G29" s="167" t="s">
        <v>195</v>
      </c>
      <c r="H29" s="170">
        <v>0</v>
      </c>
      <c r="I29" s="165">
        <v>0</v>
      </c>
      <c r="J29" s="165" t="s">
        <v>195</v>
      </c>
      <c r="K29" s="165" t="s">
        <v>195</v>
      </c>
      <c r="L29" s="170" t="s">
        <v>195</v>
      </c>
      <c r="M29" s="165">
        <v>0</v>
      </c>
      <c r="N29" s="167" t="s">
        <v>195</v>
      </c>
      <c r="O29" s="167" t="s">
        <v>195</v>
      </c>
      <c r="P29" s="130"/>
      <c r="Q29" s="146">
        <v>0.37336000000000036</v>
      </c>
      <c r="R29" s="144">
        <v>2.1195999999999993</v>
      </c>
      <c r="S29" s="144" t="s">
        <v>195</v>
      </c>
      <c r="T29" s="138">
        <v>0</v>
      </c>
      <c r="U29" s="131">
        <v>0</v>
      </c>
      <c r="V29" s="131" t="s">
        <v>195</v>
      </c>
      <c r="W29" s="131" t="s">
        <v>195</v>
      </c>
      <c r="X29" s="138" t="s">
        <v>195</v>
      </c>
      <c r="Y29" s="132">
        <v>0</v>
      </c>
      <c r="Z29" s="153" t="s">
        <v>195</v>
      </c>
      <c r="AA29" s="154" t="s">
        <v>195</v>
      </c>
    </row>
    <row r="30" spans="1:27" x14ac:dyDescent="0.25">
      <c r="A30" s="3"/>
      <c r="B30" s="172" t="s">
        <v>151</v>
      </c>
      <c r="C30" s="174">
        <v>11.3</v>
      </c>
      <c r="D30" s="163">
        <f t="shared" si="0"/>
        <v>10.582300000000002</v>
      </c>
      <c r="E30" s="163">
        <f t="shared" si="1"/>
        <v>12.0177</v>
      </c>
      <c r="F30" s="167">
        <v>11.8</v>
      </c>
      <c r="G30" s="167">
        <v>11.7</v>
      </c>
      <c r="H30" s="165">
        <v>27.4</v>
      </c>
      <c r="I30" s="170" t="s">
        <v>195</v>
      </c>
      <c r="J30" s="165">
        <v>23.2</v>
      </c>
      <c r="K30" s="167" t="s">
        <v>195</v>
      </c>
      <c r="L30" s="165">
        <v>18.899999999999999</v>
      </c>
      <c r="M30" s="170">
        <v>0</v>
      </c>
      <c r="N30" s="167">
        <v>0</v>
      </c>
      <c r="O30" s="167" t="s">
        <v>195</v>
      </c>
      <c r="P30" s="130"/>
      <c r="Q30" s="146">
        <v>0.71769999999999889</v>
      </c>
      <c r="R30" s="144">
        <v>2.1239999999999988</v>
      </c>
      <c r="S30" s="144">
        <v>9.3919999999999995</v>
      </c>
      <c r="T30" s="131">
        <v>16.942</v>
      </c>
      <c r="U30" s="138" t="s">
        <v>195</v>
      </c>
      <c r="V30" s="131">
        <v>14.376999999999999</v>
      </c>
      <c r="W30" s="145" t="s">
        <v>195</v>
      </c>
      <c r="X30" s="131">
        <v>9.2630000000000017</v>
      </c>
      <c r="Y30" s="139">
        <v>0</v>
      </c>
      <c r="Z30" s="153">
        <v>0</v>
      </c>
      <c r="AA30" s="154" t="s">
        <v>195</v>
      </c>
    </row>
    <row r="31" spans="1:27" x14ac:dyDescent="0.25">
      <c r="A31" s="3"/>
      <c r="B31" s="162" t="s">
        <v>101</v>
      </c>
      <c r="C31" s="174">
        <v>7</v>
      </c>
      <c r="D31" s="163">
        <f t="shared" si="0"/>
        <v>6.4003100000000002</v>
      </c>
      <c r="E31" s="163">
        <f t="shared" si="1"/>
        <v>7.5996899999999998</v>
      </c>
      <c r="F31" s="167">
        <v>19.600000000000001</v>
      </c>
      <c r="G31" s="167" t="s">
        <v>195</v>
      </c>
      <c r="H31" s="165">
        <v>63.1</v>
      </c>
      <c r="I31" s="165">
        <v>0</v>
      </c>
      <c r="J31" s="165" t="s">
        <v>195</v>
      </c>
      <c r="K31" s="165" t="s">
        <v>195</v>
      </c>
      <c r="L31" s="165">
        <v>16.2</v>
      </c>
      <c r="M31" s="170" t="s">
        <v>195</v>
      </c>
      <c r="N31" s="167" t="s">
        <v>195</v>
      </c>
      <c r="O31" s="167" t="s">
        <v>195</v>
      </c>
      <c r="P31" s="130"/>
      <c r="Q31" s="146">
        <v>0.59968999999999983</v>
      </c>
      <c r="R31" s="144">
        <v>4.5217999999999989</v>
      </c>
      <c r="S31" s="144" t="s">
        <v>195</v>
      </c>
      <c r="T31" s="131">
        <v>39.160999999999994</v>
      </c>
      <c r="U31" s="131">
        <v>0</v>
      </c>
      <c r="V31" s="131" t="s">
        <v>195</v>
      </c>
      <c r="W31" s="131" t="s">
        <v>195</v>
      </c>
      <c r="X31" s="131">
        <v>14.109000000000002</v>
      </c>
      <c r="Y31" s="139" t="s">
        <v>195</v>
      </c>
      <c r="Z31" s="153" t="s">
        <v>195</v>
      </c>
      <c r="AA31" s="154" t="s">
        <v>195</v>
      </c>
    </row>
    <row r="32" spans="1:27" x14ac:dyDescent="0.25">
      <c r="A32" s="3"/>
      <c r="B32" s="162" t="s">
        <v>152</v>
      </c>
      <c r="C32" s="174">
        <v>1.5</v>
      </c>
      <c r="D32" s="163">
        <f t="shared" si="0"/>
        <v>1.2735399999999999</v>
      </c>
      <c r="E32" s="163">
        <f t="shared" si="1"/>
        <v>1.7264600000000001</v>
      </c>
      <c r="F32" s="167">
        <v>1.2</v>
      </c>
      <c r="G32" s="167">
        <v>0</v>
      </c>
      <c r="H32" s="165" t="s">
        <v>195</v>
      </c>
      <c r="I32" s="165">
        <v>0</v>
      </c>
      <c r="J32" s="165" t="s">
        <v>195</v>
      </c>
      <c r="K32" s="165">
        <v>0</v>
      </c>
      <c r="L32" s="165" t="s">
        <v>195</v>
      </c>
      <c r="M32" s="170" t="s">
        <v>195</v>
      </c>
      <c r="N32" s="167">
        <v>0</v>
      </c>
      <c r="O32" s="167">
        <v>0</v>
      </c>
      <c r="P32" s="130"/>
      <c r="Q32" s="146">
        <v>0.22646000000000011</v>
      </c>
      <c r="R32" s="144">
        <v>0.67071999999999998</v>
      </c>
      <c r="S32" s="144">
        <v>0</v>
      </c>
      <c r="T32" s="131" t="s">
        <v>195</v>
      </c>
      <c r="U32" s="131">
        <v>0</v>
      </c>
      <c r="V32" s="131" t="s">
        <v>195</v>
      </c>
      <c r="W32" s="131">
        <v>0</v>
      </c>
      <c r="X32" s="131" t="s">
        <v>195</v>
      </c>
      <c r="Y32" s="139" t="s">
        <v>195</v>
      </c>
      <c r="Z32" s="153">
        <v>0</v>
      </c>
      <c r="AA32" s="154">
        <v>0</v>
      </c>
    </row>
    <row r="33" spans="1:27" x14ac:dyDescent="0.25">
      <c r="A33" s="3"/>
      <c r="B33" s="162" t="s">
        <v>102</v>
      </c>
      <c r="C33" s="174">
        <v>3.2</v>
      </c>
      <c r="D33" s="163">
        <f t="shared" si="0"/>
        <v>2.8047800000000005</v>
      </c>
      <c r="E33" s="163">
        <f t="shared" si="1"/>
        <v>3.5952199999999999</v>
      </c>
      <c r="F33" s="167">
        <v>3.2</v>
      </c>
      <c r="G33" s="167" t="s">
        <v>195</v>
      </c>
      <c r="H33" s="167" t="s">
        <v>195</v>
      </c>
      <c r="I33" s="167">
        <v>0</v>
      </c>
      <c r="J33" s="167" t="s">
        <v>195</v>
      </c>
      <c r="K33" s="167" t="s">
        <v>195</v>
      </c>
      <c r="L33" s="167">
        <v>6.8</v>
      </c>
      <c r="M33" s="167">
        <v>0</v>
      </c>
      <c r="N33" s="167">
        <v>0</v>
      </c>
      <c r="O33" s="167">
        <v>0</v>
      </c>
      <c r="P33" s="130"/>
      <c r="Q33" s="146">
        <v>0.39521999999999968</v>
      </c>
      <c r="R33" s="144">
        <v>1.0785200000000001</v>
      </c>
      <c r="S33" s="144" t="s">
        <v>195</v>
      </c>
      <c r="T33" s="145" t="s">
        <v>195</v>
      </c>
      <c r="U33" s="145">
        <v>0</v>
      </c>
      <c r="V33" s="145" t="s">
        <v>195</v>
      </c>
      <c r="W33" s="145" t="s">
        <v>195</v>
      </c>
      <c r="X33" s="145">
        <v>5.5065999999999997</v>
      </c>
      <c r="Y33" s="155">
        <v>0</v>
      </c>
      <c r="Z33" s="153">
        <v>0</v>
      </c>
      <c r="AA33" s="154">
        <v>0</v>
      </c>
    </row>
    <row r="34" spans="1:27" x14ac:dyDescent="0.25">
      <c r="A34" s="3"/>
      <c r="B34" s="162" t="s">
        <v>103</v>
      </c>
      <c r="C34" s="174">
        <v>0.1</v>
      </c>
      <c r="D34" s="163">
        <f t="shared" si="0"/>
        <v>6.4270000000000022E-2</v>
      </c>
      <c r="E34" s="163">
        <f t="shared" si="1"/>
        <v>0.13572999999999999</v>
      </c>
      <c r="F34" s="167">
        <v>0</v>
      </c>
      <c r="G34" s="167">
        <v>0</v>
      </c>
      <c r="H34" s="165">
        <v>0</v>
      </c>
      <c r="I34" s="167">
        <v>0</v>
      </c>
      <c r="J34" s="167">
        <v>0</v>
      </c>
      <c r="K34" s="165">
        <v>0</v>
      </c>
      <c r="L34" s="167">
        <v>0</v>
      </c>
      <c r="M34" s="165">
        <v>0</v>
      </c>
      <c r="N34" s="167">
        <v>0</v>
      </c>
      <c r="O34" s="167">
        <v>0</v>
      </c>
      <c r="P34" s="130"/>
      <c r="Q34" s="146">
        <v>3.5729999999999984E-2</v>
      </c>
      <c r="R34" s="144">
        <v>0</v>
      </c>
      <c r="S34" s="144">
        <v>0</v>
      </c>
      <c r="T34" s="131">
        <v>0</v>
      </c>
      <c r="U34" s="145">
        <v>0</v>
      </c>
      <c r="V34" s="145">
        <v>0</v>
      </c>
      <c r="W34" s="131">
        <v>0</v>
      </c>
      <c r="X34" s="145">
        <v>0</v>
      </c>
      <c r="Y34" s="132">
        <v>0</v>
      </c>
      <c r="Z34" s="153">
        <v>0</v>
      </c>
      <c r="AA34" s="154">
        <v>0</v>
      </c>
    </row>
    <row r="35" spans="1:27" x14ac:dyDescent="0.25">
      <c r="A35" s="3"/>
      <c r="B35" s="162" t="s">
        <v>104</v>
      </c>
      <c r="C35" s="174">
        <v>0.5</v>
      </c>
      <c r="D35" s="163">
        <f t="shared" si="0"/>
        <v>0.34253999999999996</v>
      </c>
      <c r="E35" s="163">
        <f t="shared" si="1"/>
        <v>0.65746000000000004</v>
      </c>
      <c r="F35" s="167" t="s">
        <v>195</v>
      </c>
      <c r="G35" s="167" t="s">
        <v>195</v>
      </c>
      <c r="H35" s="165">
        <v>0</v>
      </c>
      <c r="I35" s="170">
        <v>0</v>
      </c>
      <c r="J35" s="165">
        <v>0</v>
      </c>
      <c r="K35" s="165">
        <v>0</v>
      </c>
      <c r="L35" s="170">
        <v>0</v>
      </c>
      <c r="M35" s="170">
        <v>0</v>
      </c>
      <c r="N35" s="167">
        <v>0</v>
      </c>
      <c r="O35" s="167">
        <v>0</v>
      </c>
      <c r="P35" s="130"/>
      <c r="Q35" s="146">
        <v>0.15746000000000004</v>
      </c>
      <c r="R35" s="144" t="s">
        <v>195</v>
      </c>
      <c r="S35" s="144" t="s">
        <v>195</v>
      </c>
      <c r="T35" s="131">
        <v>0</v>
      </c>
      <c r="U35" s="138">
        <v>0</v>
      </c>
      <c r="V35" s="131">
        <v>0</v>
      </c>
      <c r="W35" s="131">
        <v>0</v>
      </c>
      <c r="X35" s="138">
        <v>0</v>
      </c>
      <c r="Y35" s="139">
        <v>0</v>
      </c>
      <c r="Z35" s="153">
        <v>0</v>
      </c>
      <c r="AA35" s="154">
        <v>0</v>
      </c>
    </row>
    <row r="36" spans="1:27" x14ac:dyDescent="0.25">
      <c r="A36" s="3"/>
      <c r="B36" s="162" t="s">
        <v>153</v>
      </c>
      <c r="C36" s="174">
        <v>2.7</v>
      </c>
      <c r="D36" s="163">
        <f t="shared" si="0"/>
        <v>2.3970300000000004</v>
      </c>
      <c r="E36" s="163">
        <f t="shared" si="1"/>
        <v>3.0029699999999999</v>
      </c>
      <c r="F36" s="167">
        <v>3.2</v>
      </c>
      <c r="G36" s="167" t="s">
        <v>195</v>
      </c>
      <c r="H36" s="165">
        <v>0</v>
      </c>
      <c r="I36" s="165">
        <v>0</v>
      </c>
      <c r="J36" s="165">
        <v>0</v>
      </c>
      <c r="K36" s="165">
        <v>0</v>
      </c>
      <c r="L36" s="165">
        <v>9.6</v>
      </c>
      <c r="M36" s="165">
        <v>0</v>
      </c>
      <c r="N36" s="167">
        <v>0</v>
      </c>
      <c r="O36" s="167">
        <v>0</v>
      </c>
      <c r="P36" s="130"/>
      <c r="Q36" s="146">
        <v>0.30296999999999974</v>
      </c>
      <c r="R36" s="144">
        <v>1.5057999999999998</v>
      </c>
      <c r="S36" s="144" t="s">
        <v>195</v>
      </c>
      <c r="T36" s="131">
        <v>0</v>
      </c>
      <c r="U36" s="131">
        <v>0</v>
      </c>
      <c r="V36" s="131">
        <v>0</v>
      </c>
      <c r="W36" s="131">
        <v>0</v>
      </c>
      <c r="X36" s="131">
        <v>8.4916999999999998</v>
      </c>
      <c r="Y36" s="132">
        <v>0</v>
      </c>
      <c r="Z36" s="153">
        <v>0</v>
      </c>
      <c r="AA36" s="154">
        <v>0</v>
      </c>
    </row>
    <row r="37" spans="1:27" s="118" customFormat="1" x14ac:dyDescent="0.25">
      <c r="A37" s="333"/>
      <c r="B37" s="333"/>
      <c r="C37" s="333"/>
      <c r="D37" s="333"/>
      <c r="E37" s="333"/>
      <c r="F37" s="333"/>
      <c r="G37" s="333"/>
      <c r="H37" s="333"/>
      <c r="I37" s="333"/>
      <c r="J37" s="333"/>
      <c r="K37" s="333"/>
      <c r="L37" s="333"/>
      <c r="M37" s="333"/>
      <c r="N37" s="333"/>
      <c r="O37" s="124"/>
      <c r="P37" s="124"/>
      <c r="AA37" s="124"/>
    </row>
    <row r="38" spans="1:27" x14ac:dyDescent="0.25">
      <c r="B38" s="51"/>
      <c r="C38" s="14"/>
      <c r="D38" s="14"/>
      <c r="E38" s="14"/>
      <c r="F38" s="14"/>
      <c r="G38" s="14"/>
      <c r="H38" s="14"/>
      <c r="I38" s="14"/>
      <c r="Q38" s="14"/>
      <c r="R38" s="14"/>
      <c r="S38" s="14"/>
      <c r="T38" s="14"/>
      <c r="U38" s="14"/>
    </row>
    <row r="39" spans="1:27" x14ac:dyDescent="0.25">
      <c r="B39" s="51"/>
      <c r="C39" s="14"/>
      <c r="D39" s="14"/>
      <c r="E39" s="14"/>
      <c r="F39" s="14"/>
      <c r="G39" s="14"/>
      <c r="H39" s="14"/>
      <c r="I39" s="14"/>
      <c r="Q39" s="14"/>
      <c r="R39" s="14"/>
      <c r="S39" s="14"/>
      <c r="T39" s="14"/>
      <c r="U39" s="14"/>
    </row>
    <row r="40" spans="1:27" x14ac:dyDescent="0.25">
      <c r="C40" s="14"/>
      <c r="D40" s="14"/>
      <c r="E40" s="14"/>
      <c r="F40" s="14"/>
      <c r="G40" s="14"/>
      <c r="H40" s="14"/>
      <c r="I40" s="14"/>
      <c r="Q40" s="14"/>
      <c r="R40" s="14"/>
      <c r="S40" s="14"/>
      <c r="T40" s="14"/>
      <c r="U40" s="14"/>
    </row>
  </sheetData>
  <sheetProtection sheet="1" objects="1" scenarios="1"/>
  <mergeCells count="4">
    <mergeCell ref="Q7:AA7"/>
    <mergeCell ref="A37:N37"/>
    <mergeCell ref="H7:J7"/>
    <mergeCell ref="K7:N7"/>
  </mergeCells>
  <conditionalFormatting sqref="F10:O36">
    <cfRule type="expression" dxfId="5" priority="7">
      <formula>(F10-R10)&gt;$E10</formula>
    </cfRule>
    <cfRule type="expression" dxfId="4" priority="8">
      <formula>(F10+R10)&lt;$D10</formula>
    </cfRule>
  </conditionalFormatting>
  <pageMargins left="0.7" right="0.7" top="0.75" bottom="0.75" header="0.3" footer="0.3"/>
  <pageSetup scale="6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4"/>
  <sheetViews>
    <sheetView topLeftCell="A31" workbookViewId="0">
      <pane xSplit="2" topLeftCell="C1" activePane="topRight" state="frozen"/>
      <selection pane="topRight" activeCell="J26" sqref="J26"/>
    </sheetView>
  </sheetViews>
  <sheetFormatPr defaultRowHeight="15" x14ac:dyDescent="0.25"/>
  <cols>
    <col min="1" max="1" width="64.7109375" style="51" customWidth="1"/>
    <col min="2" max="2" width="11.7109375" style="51" customWidth="1"/>
    <col min="3" max="4" width="12.28515625" style="51" customWidth="1"/>
    <col min="5" max="12" width="12.7109375" style="51" bestFit="1" customWidth="1"/>
    <col min="13" max="13" width="48.85546875" style="51" customWidth="1"/>
    <col min="14" max="24" width="9.5703125" style="51" hidden="1" customWidth="1"/>
    <col min="25" max="16384" width="9.140625" style="51"/>
  </cols>
  <sheetData>
    <row r="1" spans="1:24" x14ac:dyDescent="0.25">
      <c r="A1" s="27" t="s">
        <v>256</v>
      </c>
    </row>
    <row r="2" spans="1:24" x14ac:dyDescent="0.25">
      <c r="A2" s="248" t="s">
        <v>5</v>
      </c>
    </row>
    <row r="3" spans="1:24" x14ac:dyDescent="0.25">
      <c r="A3" s="247" t="s">
        <v>6</v>
      </c>
    </row>
    <row r="4" spans="1:24" x14ac:dyDescent="0.25">
      <c r="A4" s="246" t="s">
        <v>7</v>
      </c>
      <c r="N4" s="335" t="s">
        <v>259</v>
      </c>
      <c r="O4" s="335"/>
      <c r="P4" s="335"/>
      <c r="Q4" s="335"/>
      <c r="R4" s="335"/>
      <c r="S4" s="335"/>
      <c r="T4" s="335"/>
      <c r="U4" s="335"/>
      <c r="V4" s="335"/>
      <c r="W4" s="335"/>
      <c r="X4" s="335"/>
    </row>
    <row r="5" spans="1:24" x14ac:dyDescent="0.25">
      <c r="A5" s="27"/>
      <c r="B5" s="323" t="s">
        <v>0</v>
      </c>
      <c r="C5" s="323" t="s">
        <v>174</v>
      </c>
      <c r="D5" s="323" t="s">
        <v>175</v>
      </c>
      <c r="E5" s="323" t="s">
        <v>176</v>
      </c>
      <c r="F5" s="323" t="s">
        <v>177</v>
      </c>
      <c r="G5" s="323" t="s">
        <v>178</v>
      </c>
      <c r="H5" s="323" t="s">
        <v>179</v>
      </c>
      <c r="I5" s="323" t="s">
        <v>180</v>
      </c>
      <c r="J5" s="323" t="s">
        <v>181</v>
      </c>
      <c r="K5" s="323" t="s">
        <v>182</v>
      </c>
      <c r="L5" s="323" t="s">
        <v>183</v>
      </c>
      <c r="M5" s="27" t="s">
        <v>3</v>
      </c>
      <c r="N5" s="159" t="s">
        <v>0</v>
      </c>
      <c r="O5" s="159" t="s">
        <v>174</v>
      </c>
      <c r="P5" s="159" t="s">
        <v>175</v>
      </c>
      <c r="Q5" s="159" t="s">
        <v>176</v>
      </c>
      <c r="R5" s="159" t="s">
        <v>177</v>
      </c>
      <c r="S5" s="159" t="s">
        <v>178</v>
      </c>
      <c r="T5" s="159" t="s">
        <v>179</v>
      </c>
      <c r="U5" s="159" t="s">
        <v>180</v>
      </c>
      <c r="V5" s="159" t="s">
        <v>181</v>
      </c>
      <c r="W5" s="159" t="s">
        <v>182</v>
      </c>
      <c r="X5" s="159" t="s">
        <v>183</v>
      </c>
    </row>
    <row r="6" spans="1:24" x14ac:dyDescent="0.25">
      <c r="A6" s="27" t="s">
        <v>255</v>
      </c>
    </row>
    <row r="7" spans="1:24" x14ac:dyDescent="0.25">
      <c r="A7" s="75" t="s">
        <v>254</v>
      </c>
      <c r="B7" s="253">
        <v>1049751</v>
      </c>
      <c r="C7" s="51">
        <v>123692</v>
      </c>
      <c r="D7" s="51">
        <v>6914</v>
      </c>
      <c r="E7" s="51">
        <v>5865</v>
      </c>
      <c r="F7" s="51">
        <v>669</v>
      </c>
      <c r="G7" s="51">
        <v>6285</v>
      </c>
      <c r="H7" s="51">
        <v>3009</v>
      </c>
      <c r="I7" s="51">
        <v>10660</v>
      </c>
      <c r="J7" s="51">
        <v>1288</v>
      </c>
      <c r="K7" s="51">
        <v>1717</v>
      </c>
      <c r="L7" s="51">
        <v>2055</v>
      </c>
      <c r="M7" s="51" t="s">
        <v>140</v>
      </c>
      <c r="N7" s="51">
        <v>333</v>
      </c>
      <c r="O7" s="51">
        <v>102</v>
      </c>
      <c r="P7" s="51">
        <v>376</v>
      </c>
      <c r="Q7" s="51">
        <v>414</v>
      </c>
      <c r="R7" s="51">
        <v>120</v>
      </c>
      <c r="S7" s="51">
        <v>340</v>
      </c>
      <c r="T7" s="51">
        <v>218</v>
      </c>
      <c r="U7" s="51">
        <v>484</v>
      </c>
      <c r="V7" s="51">
        <v>199</v>
      </c>
      <c r="W7" s="51">
        <v>259</v>
      </c>
      <c r="X7" s="51">
        <v>193</v>
      </c>
    </row>
    <row r="8" spans="1:24" x14ac:dyDescent="0.25">
      <c r="A8" s="75" t="s">
        <v>291</v>
      </c>
      <c r="B8" s="86">
        <v>15.5</v>
      </c>
      <c r="C8" s="51">
        <v>15.9</v>
      </c>
      <c r="D8" s="51">
        <v>16.7</v>
      </c>
      <c r="E8" s="51">
        <v>21.3</v>
      </c>
      <c r="F8" s="51">
        <v>18.100000000000001</v>
      </c>
      <c r="G8" s="51">
        <v>21</v>
      </c>
      <c r="H8" s="51">
        <v>21.8</v>
      </c>
      <c r="I8" s="51">
        <v>11.5</v>
      </c>
      <c r="J8" s="51">
        <v>24.2</v>
      </c>
      <c r="K8" s="51">
        <v>17.8</v>
      </c>
      <c r="L8" s="51">
        <v>28.6</v>
      </c>
      <c r="M8" s="51" t="s">
        <v>140</v>
      </c>
      <c r="N8" s="51">
        <v>0.1</v>
      </c>
      <c r="O8" s="51">
        <v>0.1</v>
      </c>
      <c r="P8" s="51">
        <v>0.9</v>
      </c>
      <c r="Q8" s="51">
        <v>1.5</v>
      </c>
      <c r="R8" s="51">
        <v>3.3</v>
      </c>
      <c r="S8" s="51">
        <v>1.1000000000000001</v>
      </c>
      <c r="T8" s="51">
        <v>1.6</v>
      </c>
      <c r="U8" s="51">
        <v>0.5</v>
      </c>
      <c r="V8" s="51">
        <v>3.7</v>
      </c>
      <c r="W8" s="51">
        <v>2.7</v>
      </c>
      <c r="X8" s="51">
        <v>2.7</v>
      </c>
    </row>
    <row r="9" spans="1:24" x14ac:dyDescent="0.25">
      <c r="A9" s="266" t="s">
        <v>292</v>
      </c>
      <c r="B9" s="86">
        <v>8.6999999999999993</v>
      </c>
      <c r="C9" s="51">
        <v>8.9</v>
      </c>
      <c r="D9" s="51">
        <v>9.3000000000000007</v>
      </c>
      <c r="E9" s="51">
        <v>10.5</v>
      </c>
      <c r="F9" s="51">
        <v>11.2</v>
      </c>
      <c r="G9" s="51">
        <v>12.3</v>
      </c>
      <c r="H9" s="51">
        <v>11.9</v>
      </c>
      <c r="I9" s="51">
        <v>6.5</v>
      </c>
      <c r="J9" s="51">
        <v>15.4</v>
      </c>
      <c r="K9" s="51">
        <v>10.6</v>
      </c>
      <c r="L9" s="51">
        <v>16.3</v>
      </c>
      <c r="M9" s="51" t="s">
        <v>140</v>
      </c>
      <c r="N9" s="51">
        <v>0.1</v>
      </c>
      <c r="O9" s="51">
        <v>0.1</v>
      </c>
      <c r="P9" s="51">
        <v>0.8</v>
      </c>
      <c r="Q9" s="51">
        <v>1.2</v>
      </c>
      <c r="R9" s="51">
        <v>3.3</v>
      </c>
      <c r="S9" s="51">
        <v>1</v>
      </c>
      <c r="T9" s="51">
        <v>1.6</v>
      </c>
      <c r="U9" s="51">
        <v>0.4</v>
      </c>
      <c r="V9" s="51">
        <v>3.2</v>
      </c>
      <c r="W9" s="51">
        <v>2.5</v>
      </c>
      <c r="X9" s="51">
        <v>2</v>
      </c>
    </row>
    <row r="10" spans="1:24" x14ac:dyDescent="0.25">
      <c r="A10" s="266" t="s">
        <v>293</v>
      </c>
      <c r="B10" s="86">
        <v>4.5</v>
      </c>
      <c r="C10" s="51">
        <v>4.5</v>
      </c>
      <c r="D10" s="51">
        <v>4.4000000000000004</v>
      </c>
      <c r="E10" s="51">
        <v>6.1</v>
      </c>
      <c r="F10" s="51">
        <v>4.5999999999999996</v>
      </c>
      <c r="G10" s="51">
        <v>5.6</v>
      </c>
      <c r="H10" s="51">
        <v>6.7</v>
      </c>
      <c r="I10" s="51">
        <v>3.3</v>
      </c>
      <c r="J10" s="51">
        <v>6</v>
      </c>
      <c r="K10" s="51">
        <v>5.0999999999999996</v>
      </c>
      <c r="L10" s="51">
        <v>8.9</v>
      </c>
      <c r="M10" s="51" t="s">
        <v>140</v>
      </c>
      <c r="N10" s="51">
        <v>0.1</v>
      </c>
      <c r="O10" s="51">
        <v>0.1</v>
      </c>
      <c r="P10" s="51">
        <v>0.6</v>
      </c>
      <c r="Q10" s="51">
        <v>0.8</v>
      </c>
      <c r="R10" s="51">
        <v>1.7</v>
      </c>
      <c r="S10" s="51">
        <v>0.8</v>
      </c>
      <c r="T10" s="51">
        <v>1.6</v>
      </c>
      <c r="U10" s="51">
        <v>0.4</v>
      </c>
      <c r="V10" s="51">
        <v>2.6</v>
      </c>
      <c r="W10" s="51">
        <v>1.5</v>
      </c>
      <c r="X10" s="51">
        <v>2.1</v>
      </c>
    </row>
    <row r="11" spans="1:24" x14ac:dyDescent="0.25">
      <c r="A11" s="267" t="s">
        <v>294</v>
      </c>
      <c r="B11" s="86">
        <v>2.2999999999999998</v>
      </c>
      <c r="C11" s="51">
        <v>2.5</v>
      </c>
      <c r="D11" s="51">
        <v>3</v>
      </c>
      <c r="E11" s="51">
        <v>4.7</v>
      </c>
      <c r="F11" s="51">
        <v>2.4</v>
      </c>
      <c r="G11" s="51">
        <v>3.1</v>
      </c>
      <c r="H11" s="51">
        <v>3.2</v>
      </c>
      <c r="I11" s="51">
        <v>1.7</v>
      </c>
      <c r="J11" s="51">
        <v>2.8</v>
      </c>
      <c r="K11" s="51">
        <v>2.1</v>
      </c>
      <c r="L11" s="51">
        <v>3.3</v>
      </c>
      <c r="M11" s="51" t="s">
        <v>140</v>
      </c>
      <c r="N11" s="51">
        <v>0.1</v>
      </c>
      <c r="O11" s="51">
        <v>0.1</v>
      </c>
      <c r="P11" s="51">
        <v>0.5</v>
      </c>
      <c r="Q11" s="51">
        <v>0.8</v>
      </c>
      <c r="R11" s="51">
        <v>1.1000000000000001</v>
      </c>
      <c r="S11" s="51">
        <v>0.6</v>
      </c>
      <c r="T11" s="51">
        <v>1</v>
      </c>
      <c r="U11" s="51">
        <v>0.3</v>
      </c>
      <c r="V11" s="51">
        <v>1.3</v>
      </c>
      <c r="W11" s="51">
        <v>1.4</v>
      </c>
      <c r="X11" s="51">
        <v>1.3</v>
      </c>
    </row>
    <row r="12" spans="1:24" x14ac:dyDescent="0.25">
      <c r="A12" s="75" t="s">
        <v>253</v>
      </c>
      <c r="B12" s="269">
        <v>29.864619997716364</v>
      </c>
      <c r="C12" s="86">
        <v>29.282255623928176</v>
      </c>
      <c r="D12" s="86">
        <v>32.52753977968176</v>
      </c>
      <c r="E12" s="86">
        <v>29.204356654975079</v>
      </c>
      <c r="F12" s="86">
        <v>23.318385650224215</v>
      </c>
      <c r="G12" s="86">
        <v>28.59254393168008</v>
      </c>
      <c r="H12" s="86">
        <v>29.737206085753805</v>
      </c>
      <c r="I12" s="86">
        <v>34.031514219830896</v>
      </c>
      <c r="J12" s="86">
        <v>15.719844357976653</v>
      </c>
      <c r="K12" s="86">
        <v>20.5761316872428</v>
      </c>
      <c r="L12" s="86">
        <v>31.724484665661134</v>
      </c>
      <c r="M12" s="86" t="s">
        <v>140</v>
      </c>
      <c r="N12" s="86" t="s">
        <v>166</v>
      </c>
      <c r="O12" s="86" t="s">
        <v>166</v>
      </c>
      <c r="P12" s="86" t="s">
        <v>166</v>
      </c>
      <c r="Q12" s="86" t="s">
        <v>166</v>
      </c>
      <c r="R12" s="86" t="s">
        <v>166</v>
      </c>
      <c r="S12" s="86" t="s">
        <v>166</v>
      </c>
      <c r="T12" s="86" t="s">
        <v>166</v>
      </c>
      <c r="U12" s="86" t="s">
        <v>166</v>
      </c>
      <c r="V12" s="86" t="s">
        <v>166</v>
      </c>
      <c r="W12" s="86" t="s">
        <v>166</v>
      </c>
      <c r="X12" s="86" t="s">
        <v>166</v>
      </c>
    </row>
    <row r="13" spans="1:24" x14ac:dyDescent="0.25">
      <c r="A13" s="75" t="s">
        <v>295</v>
      </c>
      <c r="B13" s="86">
        <v>17.7</v>
      </c>
      <c r="C13" s="51">
        <v>19</v>
      </c>
      <c r="D13" s="51">
        <v>17.3</v>
      </c>
      <c r="E13" s="51">
        <v>21.9</v>
      </c>
      <c r="F13" s="51">
        <v>19.600000000000001</v>
      </c>
      <c r="G13" s="51">
        <v>22.7</v>
      </c>
      <c r="H13" s="51">
        <v>22.7</v>
      </c>
      <c r="I13" s="51">
        <v>16.5</v>
      </c>
      <c r="J13" s="51">
        <v>26</v>
      </c>
      <c r="K13" s="51">
        <v>21.6</v>
      </c>
      <c r="L13" s="51">
        <v>30</v>
      </c>
      <c r="M13" s="86" t="s">
        <v>140</v>
      </c>
      <c r="N13" s="51">
        <v>0.1</v>
      </c>
      <c r="O13" s="51">
        <v>0.1</v>
      </c>
      <c r="P13" s="51">
        <v>1.1000000000000001</v>
      </c>
      <c r="Q13" s="51">
        <v>1.6</v>
      </c>
      <c r="R13" s="51">
        <v>3.3</v>
      </c>
      <c r="S13" s="51">
        <v>1.3</v>
      </c>
      <c r="T13" s="51">
        <v>2</v>
      </c>
      <c r="U13" s="51">
        <v>1</v>
      </c>
      <c r="V13" s="51">
        <v>4.0999999999999996</v>
      </c>
      <c r="W13" s="51">
        <v>3.2</v>
      </c>
      <c r="X13" s="51">
        <v>2.8</v>
      </c>
    </row>
    <row r="14" spans="1:24" x14ac:dyDescent="0.25">
      <c r="A14" s="268" t="s">
        <v>296</v>
      </c>
      <c r="B14" s="86">
        <v>11.9</v>
      </c>
      <c r="C14" s="51">
        <v>10.8</v>
      </c>
      <c r="D14" s="51">
        <v>18.5</v>
      </c>
      <c r="E14" s="51">
        <v>26.5</v>
      </c>
      <c r="F14" s="51">
        <v>17.3</v>
      </c>
      <c r="G14" s="51">
        <v>15.2</v>
      </c>
      <c r="H14" s="51">
        <v>20.3</v>
      </c>
      <c r="I14" s="51">
        <v>8.6</v>
      </c>
      <c r="J14" s="51">
        <v>15</v>
      </c>
      <c r="K14" s="51">
        <v>4.2</v>
      </c>
      <c r="L14" s="51">
        <v>27.5</v>
      </c>
      <c r="M14" s="86" t="s">
        <v>140</v>
      </c>
      <c r="N14" s="51">
        <v>0.1</v>
      </c>
      <c r="O14" s="51">
        <v>0.4</v>
      </c>
      <c r="P14" s="51">
        <v>5.0999999999999996</v>
      </c>
      <c r="Q14" s="51">
        <v>8.5</v>
      </c>
      <c r="R14" s="51">
        <v>16.899999999999999</v>
      </c>
      <c r="S14" s="51">
        <v>4</v>
      </c>
      <c r="T14" s="51">
        <v>11.2</v>
      </c>
      <c r="U14" s="51">
        <v>0.8</v>
      </c>
      <c r="V14" s="51">
        <v>15.9</v>
      </c>
      <c r="W14" s="51">
        <v>3.5</v>
      </c>
      <c r="X14" s="51">
        <v>13.3</v>
      </c>
    </row>
    <row r="15" spans="1:24" x14ac:dyDescent="0.25">
      <c r="A15" s="268" t="s">
        <v>297</v>
      </c>
      <c r="B15" s="86">
        <v>7</v>
      </c>
      <c r="C15" s="51">
        <v>7.1</v>
      </c>
      <c r="D15" s="51">
        <v>12.7</v>
      </c>
      <c r="E15" s="51">
        <v>17.5</v>
      </c>
      <c r="F15" s="51">
        <v>0</v>
      </c>
      <c r="G15" s="51">
        <v>4.0999999999999996</v>
      </c>
      <c r="H15" s="51">
        <v>18.899999999999999</v>
      </c>
      <c r="I15" s="51">
        <v>6.2</v>
      </c>
      <c r="J15" s="51">
        <v>0</v>
      </c>
      <c r="K15" s="51">
        <v>3.5</v>
      </c>
      <c r="L15" s="51">
        <v>18.8</v>
      </c>
      <c r="M15" s="86" t="s">
        <v>140</v>
      </c>
      <c r="N15" s="51">
        <v>0.1</v>
      </c>
      <c r="O15" s="51">
        <v>0.2</v>
      </c>
      <c r="P15" s="51">
        <v>6.1</v>
      </c>
      <c r="Q15" s="51">
        <v>12</v>
      </c>
      <c r="R15" s="51">
        <v>57.1</v>
      </c>
      <c r="S15" s="51">
        <v>7</v>
      </c>
      <c r="T15" s="51">
        <v>19.600000000000001</v>
      </c>
      <c r="U15" s="51">
        <v>0.9</v>
      </c>
      <c r="V15" s="51">
        <v>38.5</v>
      </c>
      <c r="W15" s="51">
        <v>3.3</v>
      </c>
      <c r="X15" s="51">
        <v>15.9</v>
      </c>
    </row>
    <row r="16" spans="1:24" x14ac:dyDescent="0.25">
      <c r="A16" s="27" t="s">
        <v>252</v>
      </c>
      <c r="B16" s="27"/>
      <c r="C16" s="27"/>
      <c r="D16" s="27"/>
    </row>
    <row r="17" spans="1:25" x14ac:dyDescent="0.25">
      <c r="A17" s="51" t="s">
        <v>251</v>
      </c>
      <c r="B17" s="86">
        <v>10.6</v>
      </c>
      <c r="C17" s="262"/>
      <c r="D17" s="51">
        <v>9.6</v>
      </c>
      <c r="E17" s="86">
        <v>11.7</v>
      </c>
      <c r="F17" s="86">
        <v>9.6</v>
      </c>
      <c r="G17" s="86">
        <v>9.6</v>
      </c>
      <c r="H17" s="86">
        <v>9.6</v>
      </c>
      <c r="I17" s="261"/>
      <c r="J17" s="86">
        <v>9.6</v>
      </c>
      <c r="K17" s="86">
        <v>11.7</v>
      </c>
      <c r="L17" s="86">
        <v>9.6</v>
      </c>
      <c r="M17" s="81" t="s">
        <v>222</v>
      </c>
      <c r="N17" s="81">
        <v>0.74</v>
      </c>
      <c r="O17" s="81" t="s">
        <v>166</v>
      </c>
      <c r="P17" s="81">
        <v>3.63</v>
      </c>
      <c r="Q17" s="81">
        <v>5.73</v>
      </c>
      <c r="R17" s="81">
        <v>3.63</v>
      </c>
      <c r="S17" s="81">
        <v>3.63</v>
      </c>
      <c r="T17" s="81">
        <v>3.63</v>
      </c>
      <c r="U17" s="81" t="s">
        <v>166</v>
      </c>
      <c r="V17" s="81">
        <v>3.63</v>
      </c>
      <c r="W17" s="81">
        <v>5.73</v>
      </c>
      <c r="X17" s="81">
        <v>3.63</v>
      </c>
      <c r="Y17" s="81"/>
    </row>
    <row r="18" spans="1:25" x14ac:dyDescent="0.25">
      <c r="A18" s="51" t="s">
        <v>250</v>
      </c>
      <c r="B18" s="86">
        <v>3.6999999999999997</v>
      </c>
      <c r="C18" s="262"/>
      <c r="D18" s="51">
        <v>3.6999999999999997</v>
      </c>
      <c r="E18" s="86">
        <v>3.9</v>
      </c>
      <c r="F18" s="86">
        <v>2.9000000000000004</v>
      </c>
      <c r="G18" s="86">
        <v>2.9000000000000004</v>
      </c>
      <c r="H18" s="86">
        <v>2.9000000000000004</v>
      </c>
      <c r="I18" s="261"/>
      <c r="J18" s="86">
        <v>2.9000000000000004</v>
      </c>
      <c r="K18" s="86">
        <v>3.9</v>
      </c>
      <c r="L18" s="86">
        <v>2.9000000000000004</v>
      </c>
      <c r="M18" s="81" t="s">
        <v>222</v>
      </c>
      <c r="N18" s="81">
        <v>0.04</v>
      </c>
      <c r="O18" s="81" t="s">
        <v>166</v>
      </c>
      <c r="P18" s="81">
        <v>3.18</v>
      </c>
      <c r="Q18" s="81">
        <v>3.38</v>
      </c>
      <c r="R18" s="81">
        <v>2.5499999999999998</v>
      </c>
      <c r="S18" s="81">
        <v>2.5499999999999998</v>
      </c>
      <c r="T18" s="81">
        <v>2.5499999999999998</v>
      </c>
      <c r="U18" s="81" t="s">
        <v>166</v>
      </c>
      <c r="V18" s="81">
        <v>2.5499999999999998</v>
      </c>
      <c r="W18" s="81">
        <v>3.38</v>
      </c>
      <c r="X18" s="81">
        <v>2.5499999999999998</v>
      </c>
      <c r="Y18" s="81"/>
    </row>
    <row r="19" spans="1:25" x14ac:dyDescent="0.25">
      <c r="A19" s="51" t="s">
        <v>249</v>
      </c>
      <c r="B19" s="86">
        <v>18</v>
      </c>
      <c r="C19" s="262"/>
      <c r="D19" s="51">
        <v>15.1</v>
      </c>
      <c r="E19" s="86">
        <v>16</v>
      </c>
      <c r="F19" s="86">
        <v>15.1</v>
      </c>
      <c r="G19" s="86">
        <v>15.1</v>
      </c>
      <c r="H19" s="86">
        <v>15.1</v>
      </c>
      <c r="I19" s="261"/>
      <c r="J19" s="86">
        <v>15.1</v>
      </c>
      <c r="K19" s="86">
        <v>16</v>
      </c>
      <c r="L19" s="86">
        <v>15.1</v>
      </c>
      <c r="M19" s="81" t="s">
        <v>222</v>
      </c>
      <c r="N19" s="81">
        <v>0.89</v>
      </c>
      <c r="O19" s="81" t="s">
        <v>166</v>
      </c>
      <c r="P19" s="81">
        <v>4.1100000000000003</v>
      </c>
      <c r="Q19" s="81">
        <v>5.66</v>
      </c>
      <c r="R19" s="81">
        <v>4.1100000000000003</v>
      </c>
      <c r="S19" s="81">
        <v>4.1100000000000003</v>
      </c>
      <c r="T19" s="81">
        <v>4.1100000000000003</v>
      </c>
      <c r="U19" s="81" t="s">
        <v>166</v>
      </c>
      <c r="V19" s="81">
        <v>4.1100000000000003</v>
      </c>
      <c r="W19" s="81">
        <v>5.66</v>
      </c>
      <c r="X19" s="81">
        <v>4.1100000000000003</v>
      </c>
      <c r="Y19" s="81"/>
    </row>
    <row r="20" spans="1:25" x14ac:dyDescent="0.25">
      <c r="A20" s="51" t="s">
        <v>248</v>
      </c>
      <c r="B20" s="86">
        <v>89.3</v>
      </c>
      <c r="C20" s="262"/>
      <c r="D20" s="51">
        <v>89</v>
      </c>
      <c r="E20" s="86">
        <v>86.7</v>
      </c>
      <c r="F20" s="86">
        <v>89</v>
      </c>
      <c r="G20" s="86">
        <v>89</v>
      </c>
      <c r="H20" s="86">
        <v>89</v>
      </c>
      <c r="I20" s="261"/>
      <c r="J20" s="86">
        <v>89</v>
      </c>
      <c r="K20" s="86">
        <v>86.7</v>
      </c>
      <c r="L20" s="86">
        <v>89</v>
      </c>
      <c r="M20" s="81" t="s">
        <v>222</v>
      </c>
      <c r="N20" s="81">
        <v>0.68</v>
      </c>
      <c r="O20" s="81" t="s">
        <v>166</v>
      </c>
      <c r="P20" s="81">
        <v>3.47</v>
      </c>
      <c r="Q20" s="81">
        <v>5.43</v>
      </c>
      <c r="R20" s="81">
        <v>3.47</v>
      </c>
      <c r="S20" s="81">
        <v>3.47</v>
      </c>
      <c r="T20" s="81">
        <v>3.47</v>
      </c>
      <c r="U20" s="81" t="s">
        <v>166</v>
      </c>
      <c r="V20" s="81">
        <v>3.47</v>
      </c>
      <c r="W20" s="81">
        <v>5.43</v>
      </c>
      <c r="X20" s="81">
        <v>3.47</v>
      </c>
      <c r="Y20" s="81"/>
    </row>
    <row r="21" spans="1:25" x14ac:dyDescent="0.25">
      <c r="A21" s="51" t="s">
        <v>604</v>
      </c>
      <c r="B21" s="51">
        <v>73.3</v>
      </c>
      <c r="C21" s="262"/>
      <c r="D21" s="51">
        <v>82.1</v>
      </c>
      <c r="E21" s="51">
        <v>68.600000000000009</v>
      </c>
      <c r="F21" s="51">
        <v>82.1</v>
      </c>
      <c r="G21" s="51">
        <v>82.1</v>
      </c>
      <c r="H21" s="51">
        <v>82.1</v>
      </c>
      <c r="J21" s="51">
        <v>82.1</v>
      </c>
      <c r="K21" s="51">
        <v>68.600000000000009</v>
      </c>
      <c r="L21" s="51">
        <v>82.1</v>
      </c>
      <c r="M21" s="81" t="s">
        <v>222</v>
      </c>
      <c r="N21" s="51">
        <v>1.0499999999999972</v>
      </c>
      <c r="O21" s="81" t="s">
        <v>166</v>
      </c>
      <c r="P21" s="51">
        <v>4.5099999999999909</v>
      </c>
      <c r="Q21" s="51">
        <v>7.6300000000000097</v>
      </c>
      <c r="R21" s="51">
        <v>4.5099999999999909</v>
      </c>
      <c r="S21" s="51">
        <v>4.5099999999999909</v>
      </c>
      <c r="T21" s="51">
        <v>4.5099999999999909</v>
      </c>
      <c r="V21" s="51">
        <v>4.5099999999999909</v>
      </c>
      <c r="W21" s="51">
        <v>7.6300000000000097</v>
      </c>
      <c r="X21" s="51">
        <v>4.5099999999999909</v>
      </c>
      <c r="Y21" s="81"/>
    </row>
    <row r="22" spans="1:25" x14ac:dyDescent="0.25">
      <c r="A22" s="51" t="s">
        <v>605</v>
      </c>
      <c r="B22" s="51">
        <v>60.8</v>
      </c>
      <c r="C22" s="262"/>
      <c r="D22" s="51">
        <v>62.1</v>
      </c>
      <c r="E22" s="51">
        <v>62.3</v>
      </c>
      <c r="F22" s="51">
        <v>62.1</v>
      </c>
      <c r="G22" s="51">
        <v>62.1</v>
      </c>
      <c r="H22" s="51">
        <v>62.1</v>
      </c>
      <c r="J22" s="51">
        <v>62.1</v>
      </c>
      <c r="K22" s="51">
        <v>62.3</v>
      </c>
      <c r="L22" s="51">
        <v>62.1</v>
      </c>
      <c r="M22" s="81" t="s">
        <v>222</v>
      </c>
      <c r="N22" s="51">
        <v>1.1299999999999955</v>
      </c>
      <c r="O22" s="81" t="s">
        <v>166</v>
      </c>
      <c r="P22" s="51">
        <v>5.8500000000000014</v>
      </c>
      <c r="Q22" s="51">
        <v>8.0799999999999983</v>
      </c>
      <c r="R22" s="51">
        <v>5.8500000000000014</v>
      </c>
      <c r="S22" s="51">
        <v>5.8500000000000014</v>
      </c>
      <c r="T22" s="51">
        <v>5.8500000000000014</v>
      </c>
      <c r="V22" s="51">
        <v>5.8500000000000014</v>
      </c>
      <c r="W22" s="51">
        <v>8.0799999999999983</v>
      </c>
      <c r="X22" s="51">
        <v>5.8500000000000014</v>
      </c>
      <c r="Y22" s="81"/>
    </row>
    <row r="23" spans="1:25" x14ac:dyDescent="0.25">
      <c r="A23" s="27" t="s">
        <v>247</v>
      </c>
      <c r="B23" s="252"/>
      <c r="C23" s="27"/>
      <c r="D23" s="27"/>
      <c r="E23" s="86"/>
      <c r="F23" s="86"/>
      <c r="G23" s="86"/>
      <c r="H23" s="86"/>
      <c r="I23" s="86"/>
      <c r="J23" s="86"/>
      <c r="K23" s="86"/>
      <c r="L23" s="86"/>
      <c r="M23" s="81"/>
      <c r="N23" s="251"/>
      <c r="O23" s="81"/>
      <c r="P23" s="81"/>
      <c r="Q23" s="81"/>
      <c r="R23" s="81"/>
      <c r="S23" s="81"/>
      <c r="T23" s="81"/>
      <c r="U23" s="81"/>
      <c r="V23" s="81"/>
      <c r="W23" s="81"/>
      <c r="X23" s="81"/>
      <c r="Y23" s="81"/>
    </row>
    <row r="24" spans="1:25" x14ac:dyDescent="0.25">
      <c r="A24" s="51" t="s">
        <v>246</v>
      </c>
      <c r="B24" s="86">
        <v>7.0000000000000009</v>
      </c>
      <c r="C24" s="262"/>
      <c r="D24" s="51">
        <v>5.2</v>
      </c>
      <c r="E24" s="86">
        <v>4.3999999999999995</v>
      </c>
      <c r="F24" s="86">
        <v>5.2</v>
      </c>
      <c r="G24" s="86">
        <v>5.2</v>
      </c>
      <c r="H24" s="86">
        <v>5.2</v>
      </c>
      <c r="I24" s="261"/>
      <c r="J24" s="86">
        <v>5.2</v>
      </c>
      <c r="K24" s="86">
        <v>4.3999999999999995</v>
      </c>
      <c r="L24" s="86">
        <v>5.2</v>
      </c>
      <c r="M24" s="81" t="s">
        <v>222</v>
      </c>
      <c r="N24" s="81">
        <v>0.6</v>
      </c>
      <c r="O24" s="81" t="s">
        <v>166</v>
      </c>
      <c r="P24" s="81">
        <v>2.2400000000000002</v>
      </c>
      <c r="Q24" s="81">
        <v>2.9</v>
      </c>
      <c r="R24" s="81">
        <v>2.2400000000000002</v>
      </c>
      <c r="S24" s="81">
        <v>2.2400000000000002</v>
      </c>
      <c r="T24" s="81">
        <v>2.2400000000000002</v>
      </c>
      <c r="U24" s="81" t="s">
        <v>166</v>
      </c>
      <c r="V24" s="81">
        <v>2.2400000000000002</v>
      </c>
      <c r="W24" s="81">
        <v>2.9</v>
      </c>
      <c r="X24" s="81">
        <v>2.2400000000000002</v>
      </c>
      <c r="Y24" s="81"/>
    </row>
    <row r="25" spans="1:25" x14ac:dyDescent="0.25">
      <c r="A25" s="51" t="s">
        <v>245</v>
      </c>
      <c r="B25" s="86">
        <v>31.5</v>
      </c>
      <c r="C25" s="262"/>
      <c r="D25" s="51">
        <v>35.199999999999996</v>
      </c>
      <c r="E25" s="86">
        <v>36.5</v>
      </c>
      <c r="F25" s="86">
        <v>27.700000000000003</v>
      </c>
      <c r="G25" s="86">
        <v>31.3</v>
      </c>
      <c r="H25" s="86">
        <v>30.5</v>
      </c>
      <c r="I25" s="261"/>
      <c r="J25" s="86">
        <v>25.5</v>
      </c>
      <c r="K25" s="86">
        <v>32.200000000000003</v>
      </c>
      <c r="L25" s="86">
        <v>29.2</v>
      </c>
      <c r="M25" s="81" t="s">
        <v>222</v>
      </c>
      <c r="N25" s="81">
        <v>0.14000000000000001</v>
      </c>
      <c r="O25" s="81" t="s">
        <v>166</v>
      </c>
      <c r="P25" s="81">
        <v>1.46</v>
      </c>
      <c r="Q25" s="81">
        <v>1.56</v>
      </c>
      <c r="R25" s="81">
        <v>4.55</v>
      </c>
      <c r="S25" s="81">
        <v>1.5</v>
      </c>
      <c r="T25" s="81">
        <v>2</v>
      </c>
      <c r="U25" s="81" t="s">
        <v>166</v>
      </c>
      <c r="V25" s="81">
        <v>2.95</v>
      </c>
      <c r="W25" s="81">
        <v>2.93</v>
      </c>
      <c r="X25" s="81">
        <v>2.37</v>
      </c>
      <c r="Y25" s="81"/>
    </row>
    <row r="26" spans="1:25" x14ac:dyDescent="0.25">
      <c r="A26" s="51" t="s">
        <v>244</v>
      </c>
      <c r="B26" s="86">
        <v>25.4</v>
      </c>
      <c r="C26" s="262"/>
      <c r="D26" s="51">
        <v>28.799999999999997</v>
      </c>
      <c r="E26" s="86">
        <v>31.2</v>
      </c>
      <c r="F26" s="86">
        <v>22.2</v>
      </c>
      <c r="G26" s="86">
        <v>24.5</v>
      </c>
      <c r="H26" s="86">
        <v>24.099999999999998</v>
      </c>
      <c r="I26" s="261"/>
      <c r="J26" s="86">
        <v>22.5</v>
      </c>
      <c r="K26" s="86">
        <v>28.199999999999996</v>
      </c>
      <c r="L26" s="86">
        <v>25.6</v>
      </c>
      <c r="M26" s="81" t="s">
        <v>222</v>
      </c>
      <c r="N26" s="81">
        <v>0.14000000000000001</v>
      </c>
      <c r="O26" s="81" t="s">
        <v>166</v>
      </c>
      <c r="P26" s="81">
        <v>1.42</v>
      </c>
      <c r="Q26" s="81">
        <v>1.57</v>
      </c>
      <c r="R26" s="81">
        <v>4.4000000000000004</v>
      </c>
      <c r="S26" s="81">
        <v>1.44</v>
      </c>
      <c r="T26" s="81">
        <v>2</v>
      </c>
      <c r="U26" s="81" t="s">
        <v>166</v>
      </c>
      <c r="V26" s="81">
        <v>2.95</v>
      </c>
      <c r="W26" s="81">
        <v>2.98</v>
      </c>
      <c r="X26" s="81">
        <v>2.4500000000000002</v>
      </c>
      <c r="Y26" s="81"/>
    </row>
    <row r="27" spans="1:25" x14ac:dyDescent="0.25">
      <c r="A27" s="51" t="s">
        <v>243</v>
      </c>
      <c r="B27" s="86">
        <v>6.6000000000000005</v>
      </c>
      <c r="C27" s="262"/>
      <c r="D27" s="51">
        <v>8.1</v>
      </c>
      <c r="E27" s="86">
        <v>7.5</v>
      </c>
      <c r="F27" s="86">
        <v>5.6000000000000005</v>
      </c>
      <c r="G27" s="86">
        <v>7.0000000000000009</v>
      </c>
      <c r="H27" s="86">
        <v>7.1</v>
      </c>
      <c r="I27" s="261"/>
      <c r="J27" s="86">
        <v>7.5</v>
      </c>
      <c r="K27" s="86">
        <v>6.1</v>
      </c>
      <c r="L27" s="86">
        <v>6.5</v>
      </c>
      <c r="M27" s="81" t="s">
        <v>222</v>
      </c>
      <c r="N27" s="81">
        <v>0.04</v>
      </c>
      <c r="O27" s="81" t="s">
        <v>166</v>
      </c>
      <c r="P27" s="81">
        <v>0.91</v>
      </c>
      <c r="Q27" s="81">
        <v>0.85</v>
      </c>
      <c r="R27" s="81">
        <v>2.5</v>
      </c>
      <c r="S27" s="81">
        <v>0.83</v>
      </c>
      <c r="T27" s="81">
        <v>1.24</v>
      </c>
      <c r="U27" s="81" t="s">
        <v>166</v>
      </c>
      <c r="V27" s="81">
        <v>1.86</v>
      </c>
      <c r="W27" s="81">
        <v>1.61</v>
      </c>
      <c r="X27" s="81">
        <v>1.39</v>
      </c>
      <c r="Y27" s="81"/>
    </row>
    <row r="28" spans="1:25" x14ac:dyDescent="0.25">
      <c r="A28" s="27" t="s">
        <v>242</v>
      </c>
      <c r="B28" s="252"/>
      <c r="C28" s="27"/>
      <c r="D28" s="27"/>
      <c r="E28" s="86"/>
      <c r="F28" s="86"/>
      <c r="G28" s="86"/>
      <c r="H28" s="86"/>
      <c r="I28" s="86"/>
      <c r="J28" s="86"/>
      <c r="K28" s="86"/>
      <c r="L28" s="86"/>
      <c r="M28" s="81"/>
      <c r="N28" s="251"/>
      <c r="O28" s="81"/>
      <c r="P28" s="81"/>
      <c r="Q28" s="81"/>
      <c r="R28" s="81"/>
      <c r="S28" s="81"/>
      <c r="T28" s="81"/>
      <c r="U28" s="81"/>
      <c r="V28" s="81"/>
      <c r="W28" s="81"/>
      <c r="X28" s="81"/>
      <c r="Y28" s="81"/>
    </row>
    <row r="29" spans="1:25" x14ac:dyDescent="0.25">
      <c r="A29" s="51" t="s">
        <v>241</v>
      </c>
      <c r="B29" s="86">
        <v>13.600000000000001</v>
      </c>
      <c r="C29" s="262"/>
      <c r="D29" s="51">
        <v>14.8</v>
      </c>
      <c r="E29" s="86">
        <v>17.5</v>
      </c>
      <c r="F29" s="86">
        <v>11.4</v>
      </c>
      <c r="G29" s="86">
        <v>11.3</v>
      </c>
      <c r="H29" s="86">
        <v>12.4</v>
      </c>
      <c r="I29" s="261"/>
      <c r="J29" s="86">
        <v>8.9</v>
      </c>
      <c r="K29" s="86">
        <v>11.9</v>
      </c>
      <c r="L29" s="86">
        <v>9.8000000000000007</v>
      </c>
      <c r="M29" s="81" t="s">
        <v>222</v>
      </c>
      <c r="N29" s="81">
        <v>0.12</v>
      </c>
      <c r="O29" s="81" t="s">
        <v>166</v>
      </c>
      <c r="P29" s="81">
        <v>1.01</v>
      </c>
      <c r="Q29" s="81">
        <v>1.27</v>
      </c>
      <c r="R29" s="81">
        <v>3.22</v>
      </c>
      <c r="S29" s="81">
        <v>1</v>
      </c>
      <c r="T29" s="81">
        <v>1.46</v>
      </c>
      <c r="U29" s="81" t="s">
        <v>166</v>
      </c>
      <c r="V29" s="81">
        <v>1.85</v>
      </c>
      <c r="W29" s="81">
        <v>1.98</v>
      </c>
      <c r="X29" s="81">
        <v>1.53</v>
      </c>
      <c r="Y29" s="81"/>
    </row>
    <row r="30" spans="1:25" x14ac:dyDescent="0.25">
      <c r="A30" s="51" t="s">
        <v>610</v>
      </c>
      <c r="B30" s="86">
        <v>20.7</v>
      </c>
      <c r="C30" s="262"/>
      <c r="D30" s="51">
        <v>22.1</v>
      </c>
      <c r="E30" s="86">
        <v>24.8</v>
      </c>
      <c r="F30" s="86">
        <v>16.2</v>
      </c>
      <c r="G30" s="86">
        <v>19.3</v>
      </c>
      <c r="H30" s="86">
        <v>19.900000000000002</v>
      </c>
      <c r="I30" s="261"/>
      <c r="J30" s="86">
        <v>18.7</v>
      </c>
      <c r="K30" s="86">
        <v>19.100000000000001</v>
      </c>
      <c r="L30" s="86">
        <v>20.399999999999999</v>
      </c>
      <c r="M30" s="81" t="s">
        <v>222</v>
      </c>
      <c r="N30" s="81">
        <v>0.13999999999999702</v>
      </c>
      <c r="O30" s="81" t="s">
        <v>166</v>
      </c>
      <c r="P30" s="81">
        <v>1.2100000000000009</v>
      </c>
      <c r="Q30" s="81">
        <v>1.3800000000000026</v>
      </c>
      <c r="R30" s="81">
        <v>3.6799999999999979</v>
      </c>
      <c r="S30" s="81">
        <v>1.1700000000000017</v>
      </c>
      <c r="T30" s="81">
        <v>1.7000000000000028</v>
      </c>
      <c r="U30" s="81"/>
      <c r="V30" s="81">
        <v>2.5399999999999991</v>
      </c>
      <c r="W30" s="81">
        <v>2.3800000000000026</v>
      </c>
      <c r="X30" s="81">
        <v>2.120000000000001</v>
      </c>
      <c r="Y30" s="81"/>
    </row>
    <row r="31" spans="1:25" x14ac:dyDescent="0.25">
      <c r="A31" s="27" t="s">
        <v>240</v>
      </c>
      <c r="B31" s="252"/>
      <c r="C31" s="27"/>
      <c r="D31" s="27"/>
      <c r="E31" s="86"/>
      <c r="F31" s="86"/>
      <c r="G31" s="86"/>
      <c r="H31" s="86"/>
      <c r="I31" s="86"/>
      <c r="J31" s="86"/>
      <c r="K31" s="86"/>
      <c r="L31" s="86"/>
      <c r="M31" s="81"/>
      <c r="N31" s="251"/>
      <c r="O31" s="81"/>
      <c r="P31" s="81"/>
      <c r="Q31" s="81"/>
      <c r="R31" s="81"/>
      <c r="S31" s="81"/>
      <c r="T31" s="81"/>
      <c r="U31" s="81"/>
      <c r="V31" s="81"/>
      <c r="W31" s="81"/>
      <c r="X31" s="81"/>
      <c r="Y31" s="81"/>
    </row>
    <row r="32" spans="1:25" x14ac:dyDescent="0.25">
      <c r="A32" s="51" t="s">
        <v>239</v>
      </c>
      <c r="B32" s="86">
        <v>16.100000000000001</v>
      </c>
      <c r="C32" s="262"/>
      <c r="D32" s="51">
        <v>18</v>
      </c>
      <c r="E32" s="86">
        <v>18.600000000000001</v>
      </c>
      <c r="F32" s="86">
        <v>14.099999999999998</v>
      </c>
      <c r="G32" s="86">
        <v>14.6</v>
      </c>
      <c r="H32" s="86">
        <v>14.7</v>
      </c>
      <c r="I32" s="261"/>
      <c r="J32" s="86">
        <v>15.7</v>
      </c>
      <c r="K32" s="86">
        <v>14.000000000000002</v>
      </c>
      <c r="L32" s="86">
        <v>16.5</v>
      </c>
      <c r="M32" s="81" t="s">
        <v>222</v>
      </c>
      <c r="N32" s="81">
        <v>0.1</v>
      </c>
      <c r="O32" s="81" t="s">
        <v>166</v>
      </c>
      <c r="P32" s="81">
        <v>1.1399999999999999</v>
      </c>
      <c r="Q32" s="81">
        <v>1.3</v>
      </c>
      <c r="R32" s="81">
        <v>3.61</v>
      </c>
      <c r="S32" s="81">
        <v>1.18</v>
      </c>
      <c r="T32" s="81">
        <v>1.6</v>
      </c>
      <c r="U32" s="81" t="s">
        <v>166</v>
      </c>
      <c r="V32" s="81">
        <v>2.46</v>
      </c>
      <c r="W32" s="81">
        <v>2.2400000000000002</v>
      </c>
      <c r="X32" s="81">
        <v>1.95</v>
      </c>
      <c r="Y32" s="81"/>
    </row>
    <row r="33" spans="1:25" x14ac:dyDescent="0.25">
      <c r="A33" s="51" t="s">
        <v>238</v>
      </c>
      <c r="B33" s="86">
        <v>1.5</v>
      </c>
      <c r="C33" s="262"/>
      <c r="D33" s="51">
        <v>1.2</v>
      </c>
      <c r="E33" s="86">
        <v>1.7999999999999998</v>
      </c>
      <c r="F33" s="86">
        <v>1.0999999999999999</v>
      </c>
      <c r="G33" s="86">
        <v>1.0999999999999999</v>
      </c>
      <c r="H33" s="86">
        <v>1.0999999999999999</v>
      </c>
      <c r="I33" s="261"/>
      <c r="J33" s="86">
        <v>1.0999999999999999</v>
      </c>
      <c r="K33" s="86">
        <v>1.7999999999999998</v>
      </c>
      <c r="L33" s="86">
        <v>1.0999999999999999</v>
      </c>
      <c r="M33" s="81" t="s">
        <v>222</v>
      </c>
      <c r="N33" s="81">
        <v>0.08</v>
      </c>
      <c r="O33" s="81" t="s">
        <v>166</v>
      </c>
      <c r="P33" s="81">
        <v>0.33</v>
      </c>
      <c r="Q33" s="81">
        <v>0.36</v>
      </c>
      <c r="R33" s="81">
        <v>0.23</v>
      </c>
      <c r="S33" s="81">
        <v>0.23</v>
      </c>
      <c r="T33" s="81">
        <v>0.23</v>
      </c>
      <c r="U33" s="81" t="s">
        <v>166</v>
      </c>
      <c r="V33" s="81">
        <v>0.23</v>
      </c>
      <c r="W33" s="81">
        <v>0.36</v>
      </c>
      <c r="X33" s="81">
        <v>0.23</v>
      </c>
      <c r="Y33" s="81"/>
    </row>
    <row r="34" spans="1:25" x14ac:dyDescent="0.25">
      <c r="A34" s="51" t="s">
        <v>237</v>
      </c>
      <c r="B34" s="86">
        <v>3.9</v>
      </c>
      <c r="C34" s="262"/>
      <c r="D34" s="51">
        <v>3.5000000000000004</v>
      </c>
      <c r="E34" s="86">
        <v>4.1000000000000005</v>
      </c>
      <c r="F34" s="86">
        <v>3.2</v>
      </c>
      <c r="G34" s="86">
        <v>3.2</v>
      </c>
      <c r="H34" s="86">
        <v>3.2</v>
      </c>
      <c r="I34" s="261"/>
      <c r="J34" s="86">
        <v>3.2</v>
      </c>
      <c r="K34" s="86">
        <v>4.1000000000000005</v>
      </c>
      <c r="L34" s="86">
        <v>3.2</v>
      </c>
      <c r="M34" s="81" t="s">
        <v>222</v>
      </c>
      <c r="N34" s="81">
        <v>0.08</v>
      </c>
      <c r="O34" s="81" t="s">
        <v>166</v>
      </c>
      <c r="P34" s="81">
        <v>0.52</v>
      </c>
      <c r="Q34" s="81">
        <v>0.61</v>
      </c>
      <c r="R34" s="81">
        <v>0.41</v>
      </c>
      <c r="S34" s="81">
        <v>0.41</v>
      </c>
      <c r="T34" s="81">
        <v>0.41</v>
      </c>
      <c r="U34" s="81" t="s">
        <v>166</v>
      </c>
      <c r="V34" s="81">
        <v>0.41</v>
      </c>
      <c r="W34" s="81">
        <v>0.61</v>
      </c>
      <c r="X34" s="81">
        <v>0.41</v>
      </c>
      <c r="Y34" s="81"/>
    </row>
    <row r="35" spans="1:25" x14ac:dyDescent="0.25">
      <c r="A35" s="27" t="s">
        <v>606</v>
      </c>
      <c r="B35" s="86"/>
      <c r="C35" s="262"/>
      <c r="E35" s="86"/>
      <c r="F35" s="86"/>
      <c r="G35" s="86"/>
      <c r="H35" s="86"/>
      <c r="I35" s="261"/>
      <c r="J35" s="86"/>
      <c r="K35" s="86"/>
      <c r="L35" s="86"/>
      <c r="M35" s="81"/>
      <c r="N35" s="81"/>
      <c r="O35" s="81"/>
      <c r="P35" s="81"/>
      <c r="Q35" s="81"/>
      <c r="R35" s="81"/>
      <c r="S35" s="81"/>
      <c r="T35" s="81"/>
      <c r="U35" s="81"/>
      <c r="V35" s="81"/>
      <c r="W35" s="81"/>
      <c r="X35" s="81"/>
      <c r="Y35" s="81"/>
    </row>
    <row r="36" spans="1:25" x14ac:dyDescent="0.25">
      <c r="A36" s="51" t="s">
        <v>607</v>
      </c>
      <c r="B36" s="51">
        <v>21.5</v>
      </c>
      <c r="C36" s="262"/>
      <c r="D36" s="51">
        <v>24.2</v>
      </c>
      <c r="E36" s="51">
        <v>21.3</v>
      </c>
      <c r="F36" s="51">
        <v>24.2</v>
      </c>
      <c r="G36" s="51">
        <v>24.2</v>
      </c>
      <c r="H36" s="51">
        <v>24.2</v>
      </c>
      <c r="J36" s="51">
        <v>24.2</v>
      </c>
      <c r="K36" s="51">
        <v>21.3</v>
      </c>
      <c r="L36" s="51">
        <v>24.2</v>
      </c>
      <c r="M36" s="81" t="s">
        <v>222</v>
      </c>
      <c r="N36" s="51">
        <v>0.92999999999999972</v>
      </c>
      <c r="O36" s="81" t="s">
        <v>166</v>
      </c>
      <c r="P36" s="51">
        <v>5.5999999999999979</v>
      </c>
      <c r="Q36" s="51">
        <v>6.74</v>
      </c>
      <c r="R36" s="51">
        <v>5.5999999999999979</v>
      </c>
      <c r="S36" s="51">
        <v>5.5999999999999979</v>
      </c>
      <c r="T36" s="51">
        <v>5.5999999999999979</v>
      </c>
      <c r="V36" s="51">
        <v>5.5999999999999979</v>
      </c>
      <c r="W36" s="51">
        <v>6.74</v>
      </c>
      <c r="X36" s="51">
        <v>5.5999999999999979</v>
      </c>
      <c r="Y36" s="81"/>
    </row>
    <row r="37" spans="1:25" x14ac:dyDescent="0.25">
      <c r="A37" s="51" t="s">
        <v>608</v>
      </c>
      <c r="B37" s="51">
        <v>23.1</v>
      </c>
      <c r="C37" s="262"/>
      <c r="D37" s="51">
        <v>19.100000000000001</v>
      </c>
      <c r="E37" s="51">
        <v>21.2</v>
      </c>
      <c r="F37" s="51">
        <v>19.100000000000001</v>
      </c>
      <c r="G37" s="51">
        <v>19.100000000000001</v>
      </c>
      <c r="H37" s="51">
        <v>19.100000000000001</v>
      </c>
      <c r="J37" s="51">
        <v>19.100000000000001</v>
      </c>
      <c r="K37" s="51">
        <v>21.2</v>
      </c>
      <c r="L37" s="51">
        <v>19.100000000000001</v>
      </c>
      <c r="M37" s="81" t="s">
        <v>222</v>
      </c>
      <c r="N37" s="51">
        <v>0.92999999999999972</v>
      </c>
      <c r="O37" s="81" t="s">
        <v>166</v>
      </c>
      <c r="P37" s="51">
        <v>4.6500000000000021</v>
      </c>
      <c r="Q37" s="51">
        <v>6.5899999999999981</v>
      </c>
      <c r="R37" s="51">
        <v>4.6500000000000021</v>
      </c>
      <c r="S37" s="51">
        <v>4.6500000000000021</v>
      </c>
      <c r="T37" s="51">
        <v>4.6500000000000021</v>
      </c>
      <c r="V37" s="51">
        <v>4.6500000000000021</v>
      </c>
      <c r="W37" s="51">
        <v>6.5899999999999981</v>
      </c>
      <c r="X37" s="51">
        <v>4.6500000000000021</v>
      </c>
      <c r="Y37" s="81"/>
    </row>
    <row r="38" spans="1:25" x14ac:dyDescent="0.25">
      <c r="A38" s="51" t="s">
        <v>609</v>
      </c>
      <c r="B38" s="51">
        <v>19</v>
      </c>
      <c r="C38" s="262"/>
      <c r="D38" s="51">
        <v>21.2</v>
      </c>
      <c r="E38" s="51">
        <v>23.200000000000003</v>
      </c>
      <c r="F38" s="51">
        <v>12.3</v>
      </c>
      <c r="G38" s="51">
        <v>19.2</v>
      </c>
      <c r="H38" s="51">
        <v>16.400000000000002</v>
      </c>
      <c r="J38" s="51">
        <v>15.5</v>
      </c>
      <c r="K38" s="51">
        <v>20.8</v>
      </c>
      <c r="L38" s="51">
        <v>14.7</v>
      </c>
      <c r="M38" s="81" t="s">
        <v>222</v>
      </c>
      <c r="N38" s="51">
        <v>8.9999999999999858E-2</v>
      </c>
      <c r="O38" s="81" t="s">
        <v>166</v>
      </c>
      <c r="P38" s="51">
        <v>1.2699999999999996</v>
      </c>
      <c r="Q38" s="51">
        <v>1.4700000000000024</v>
      </c>
      <c r="R38" s="51">
        <v>3.42</v>
      </c>
      <c r="S38" s="51">
        <v>1.3599999999999994</v>
      </c>
      <c r="T38" s="51">
        <v>1.7000000000000028</v>
      </c>
      <c r="V38" s="51">
        <v>2.6500000000000004</v>
      </c>
      <c r="W38" s="51">
        <v>2.6900000000000013</v>
      </c>
      <c r="X38" s="51">
        <v>2.0199999999999996</v>
      </c>
      <c r="Y38" s="81"/>
    </row>
    <row r="39" spans="1:25" x14ac:dyDescent="0.25">
      <c r="A39" s="27" t="s">
        <v>236</v>
      </c>
      <c r="B39" s="252"/>
      <c r="C39" s="27"/>
      <c r="D39" s="27"/>
      <c r="E39" s="86"/>
      <c r="F39" s="86"/>
      <c r="G39" s="86"/>
      <c r="H39" s="86"/>
      <c r="I39" s="86"/>
      <c r="J39" s="86"/>
      <c r="K39" s="86"/>
      <c r="L39" s="86"/>
      <c r="M39" s="81"/>
      <c r="N39" s="251"/>
      <c r="O39" s="81"/>
      <c r="P39" s="81"/>
      <c r="Q39" s="81"/>
      <c r="R39" s="81"/>
      <c r="S39" s="81"/>
      <c r="T39" s="81"/>
      <c r="U39" s="81"/>
      <c r="V39" s="81"/>
      <c r="W39" s="81"/>
      <c r="X39" s="81"/>
      <c r="Y39" s="81"/>
    </row>
    <row r="40" spans="1:25" x14ac:dyDescent="0.25">
      <c r="A40" s="51" t="s">
        <v>235</v>
      </c>
      <c r="B40" s="86">
        <v>23.1</v>
      </c>
      <c r="C40" s="262"/>
      <c r="D40" s="51">
        <v>22.5</v>
      </c>
      <c r="E40" s="86">
        <v>22.1</v>
      </c>
      <c r="F40" s="86">
        <v>24.3</v>
      </c>
      <c r="G40" s="86">
        <v>26.200000000000003</v>
      </c>
      <c r="H40" s="86">
        <v>21.2</v>
      </c>
      <c r="I40" s="261"/>
      <c r="J40" s="86">
        <v>18</v>
      </c>
      <c r="K40" s="86">
        <v>20.5</v>
      </c>
      <c r="L40" s="86">
        <v>19.400000000000002</v>
      </c>
      <c r="M40" s="81" t="s">
        <v>222</v>
      </c>
      <c r="N40" s="81">
        <v>0.04</v>
      </c>
      <c r="O40" s="81" t="s">
        <v>166</v>
      </c>
      <c r="P40" s="81">
        <v>1.02</v>
      </c>
      <c r="Q40" s="81">
        <v>1.0900000000000001</v>
      </c>
      <c r="R40" s="81">
        <v>3.39</v>
      </c>
      <c r="S40" s="81">
        <v>1.1200000000000001</v>
      </c>
      <c r="T40" s="81">
        <v>1.41</v>
      </c>
      <c r="U40" s="81" t="s">
        <v>166</v>
      </c>
      <c r="V40" s="81">
        <v>2.14</v>
      </c>
      <c r="W40" s="81">
        <v>2.02</v>
      </c>
      <c r="X40" s="81">
        <v>1.73</v>
      </c>
      <c r="Y40" s="81"/>
    </row>
    <row r="41" spans="1:25" x14ac:dyDescent="0.25">
      <c r="A41" s="51" t="s">
        <v>234</v>
      </c>
      <c r="B41" s="86">
        <v>16.7</v>
      </c>
      <c r="C41" s="262"/>
      <c r="D41" s="51">
        <v>13.5</v>
      </c>
      <c r="E41" s="86">
        <v>13</v>
      </c>
      <c r="F41" s="86">
        <v>9.6</v>
      </c>
      <c r="G41" s="86">
        <v>17</v>
      </c>
      <c r="H41" s="86">
        <v>9.6</v>
      </c>
      <c r="I41" s="261"/>
      <c r="J41" s="86">
        <v>5.8000000000000007</v>
      </c>
      <c r="K41" s="86">
        <v>7.3999999999999995</v>
      </c>
      <c r="L41" s="86">
        <v>9.3000000000000007</v>
      </c>
      <c r="M41" s="81" t="s">
        <v>222</v>
      </c>
      <c r="N41" s="81">
        <v>0.02</v>
      </c>
      <c r="O41" s="81" t="s">
        <v>166</v>
      </c>
      <c r="P41" s="81">
        <v>0.8</v>
      </c>
      <c r="Q41" s="81">
        <v>0.89</v>
      </c>
      <c r="R41" s="81">
        <v>2.31</v>
      </c>
      <c r="S41" s="81">
        <v>0.91</v>
      </c>
      <c r="T41" s="81">
        <v>1.05</v>
      </c>
      <c r="U41" s="81" t="s">
        <v>166</v>
      </c>
      <c r="V41" s="81">
        <v>1.32</v>
      </c>
      <c r="W41" s="81">
        <v>1.3</v>
      </c>
      <c r="X41" s="81">
        <v>1.24</v>
      </c>
      <c r="Y41" s="81"/>
    </row>
    <row r="42" spans="1:25" x14ac:dyDescent="0.25">
      <c r="A42" s="51" t="s">
        <v>233</v>
      </c>
      <c r="B42" s="86">
        <v>96.399999999999991</v>
      </c>
      <c r="C42" s="262"/>
      <c r="D42" s="51">
        <v>97.6</v>
      </c>
      <c r="E42" s="86">
        <v>95.3</v>
      </c>
      <c r="F42" s="86">
        <v>97.6</v>
      </c>
      <c r="G42" s="86">
        <v>97.6</v>
      </c>
      <c r="H42" s="86">
        <v>97.6</v>
      </c>
      <c r="I42" s="261"/>
      <c r="J42" s="86">
        <v>97.6</v>
      </c>
      <c r="K42" s="86">
        <v>95.3</v>
      </c>
      <c r="L42" s="86">
        <v>97.6</v>
      </c>
      <c r="M42" s="81" t="s">
        <v>222</v>
      </c>
      <c r="N42" s="81">
        <v>0.4</v>
      </c>
      <c r="O42" s="81" t="s">
        <v>166</v>
      </c>
      <c r="P42" s="81">
        <v>1.63</v>
      </c>
      <c r="Q42" s="81">
        <v>3.76</v>
      </c>
      <c r="R42" s="81">
        <v>1.63</v>
      </c>
      <c r="S42" s="81">
        <v>1.63</v>
      </c>
      <c r="T42" s="81">
        <v>1.63</v>
      </c>
      <c r="U42" s="81" t="s">
        <v>166</v>
      </c>
      <c r="V42" s="81">
        <v>1.63</v>
      </c>
      <c r="W42" s="81">
        <v>3.76</v>
      </c>
      <c r="X42" s="81">
        <v>1.63</v>
      </c>
      <c r="Y42" s="81"/>
    </row>
    <row r="43" spans="1:25" x14ac:dyDescent="0.25">
      <c r="A43" s="51" t="s">
        <v>232</v>
      </c>
      <c r="B43" s="86">
        <v>4.1000000000000005</v>
      </c>
      <c r="C43" s="262"/>
      <c r="D43" s="51">
        <v>3.2</v>
      </c>
      <c r="E43" s="86">
        <v>3.6999999999999997</v>
      </c>
      <c r="F43" s="86">
        <v>3.2</v>
      </c>
      <c r="G43" s="86">
        <v>3.2</v>
      </c>
      <c r="H43" s="86">
        <v>3.2</v>
      </c>
      <c r="I43" s="261"/>
      <c r="J43" s="86">
        <v>3.2</v>
      </c>
      <c r="K43" s="86">
        <v>3.6999999999999997</v>
      </c>
      <c r="L43" s="86">
        <v>3.2</v>
      </c>
      <c r="M43" s="81" t="s">
        <v>222</v>
      </c>
      <c r="N43" s="81">
        <v>0.49</v>
      </c>
      <c r="O43" s="81" t="s">
        <v>166</v>
      </c>
      <c r="P43" s="81">
        <v>1.98</v>
      </c>
      <c r="Q43" s="81">
        <v>3.2</v>
      </c>
      <c r="R43" s="81">
        <v>1.98</v>
      </c>
      <c r="S43" s="81">
        <v>1.98</v>
      </c>
      <c r="T43" s="81">
        <v>1.98</v>
      </c>
      <c r="U43" s="81" t="s">
        <v>166</v>
      </c>
      <c r="V43" s="81">
        <v>1.98</v>
      </c>
      <c r="W43" s="81">
        <v>3.2</v>
      </c>
      <c r="X43" s="81">
        <v>1.98</v>
      </c>
      <c r="Y43" s="81"/>
    </row>
    <row r="44" spans="1:25" x14ac:dyDescent="0.25">
      <c r="A44" s="51" t="s">
        <v>231</v>
      </c>
      <c r="B44" s="51">
        <v>399</v>
      </c>
      <c r="C44" s="262"/>
      <c r="D44" s="51">
        <v>8</v>
      </c>
      <c r="E44" s="249">
        <v>13</v>
      </c>
      <c r="F44" s="249">
        <v>0</v>
      </c>
      <c r="G44" s="249">
        <v>3</v>
      </c>
      <c r="H44" s="249">
        <v>0</v>
      </c>
      <c r="I44" s="249">
        <v>9</v>
      </c>
      <c r="J44" s="249">
        <v>0</v>
      </c>
      <c r="K44" s="249">
        <v>4</v>
      </c>
      <c r="L44" s="249">
        <v>3</v>
      </c>
      <c r="M44" s="81" t="s">
        <v>222</v>
      </c>
      <c r="N44" s="81" t="s">
        <v>166</v>
      </c>
      <c r="O44" s="81" t="s">
        <v>166</v>
      </c>
      <c r="P44" s="81" t="s">
        <v>166</v>
      </c>
      <c r="Q44" s="81" t="s">
        <v>166</v>
      </c>
      <c r="R44" s="81" t="s">
        <v>166</v>
      </c>
      <c r="S44" s="81" t="s">
        <v>166</v>
      </c>
      <c r="T44" s="81" t="s">
        <v>166</v>
      </c>
      <c r="U44" s="81" t="s">
        <v>166</v>
      </c>
      <c r="V44" s="81" t="s">
        <v>166</v>
      </c>
      <c r="W44" s="81" t="s">
        <v>166</v>
      </c>
      <c r="X44" s="81" t="s">
        <v>166</v>
      </c>
    </row>
    <row r="45" spans="1:25" x14ac:dyDescent="0.25">
      <c r="A45" s="51" t="s">
        <v>230</v>
      </c>
      <c r="B45" s="51">
        <v>299</v>
      </c>
      <c r="C45" s="262"/>
      <c r="D45" s="51">
        <v>46</v>
      </c>
      <c r="E45" s="249">
        <v>40</v>
      </c>
      <c r="F45" s="249">
        <v>9</v>
      </c>
      <c r="G45" s="249">
        <v>19</v>
      </c>
      <c r="H45" s="249">
        <v>20</v>
      </c>
      <c r="I45" s="249">
        <v>84</v>
      </c>
      <c r="J45" s="249">
        <v>8</v>
      </c>
      <c r="K45" s="249">
        <v>19</v>
      </c>
      <c r="L45" s="249">
        <v>11</v>
      </c>
      <c r="M45" s="81" t="s">
        <v>222</v>
      </c>
      <c r="N45" s="81" t="s">
        <v>166</v>
      </c>
      <c r="O45" s="81" t="s">
        <v>166</v>
      </c>
      <c r="P45" s="81" t="s">
        <v>166</v>
      </c>
      <c r="Q45" s="81" t="s">
        <v>166</v>
      </c>
      <c r="R45" s="81" t="s">
        <v>166</v>
      </c>
      <c r="S45" s="81" t="s">
        <v>166</v>
      </c>
      <c r="T45" s="81" t="s">
        <v>166</v>
      </c>
      <c r="U45" s="81" t="s">
        <v>166</v>
      </c>
      <c r="V45" s="81" t="s">
        <v>166</v>
      </c>
      <c r="W45" s="81" t="s">
        <v>166</v>
      </c>
      <c r="X45" s="81" t="s">
        <v>166</v>
      </c>
    </row>
    <row r="46" spans="1:25" x14ac:dyDescent="0.25">
      <c r="A46" s="51" t="s">
        <v>229</v>
      </c>
      <c r="B46" s="51">
        <v>131</v>
      </c>
      <c r="C46" s="262"/>
      <c r="D46" s="51">
        <v>1</v>
      </c>
      <c r="E46" s="249">
        <v>0</v>
      </c>
      <c r="F46" s="249">
        <v>0</v>
      </c>
      <c r="G46" s="249">
        <v>1</v>
      </c>
      <c r="H46" s="249">
        <v>0</v>
      </c>
      <c r="I46" s="249">
        <v>3</v>
      </c>
      <c r="J46" s="249">
        <v>0</v>
      </c>
      <c r="K46" s="249">
        <v>0</v>
      </c>
      <c r="L46" s="249">
        <v>0</v>
      </c>
      <c r="M46" s="81" t="s">
        <v>222</v>
      </c>
      <c r="N46" s="81" t="s">
        <v>166</v>
      </c>
      <c r="O46" s="81" t="s">
        <v>166</v>
      </c>
      <c r="P46" s="81" t="s">
        <v>166</v>
      </c>
      <c r="Q46" s="81" t="s">
        <v>166</v>
      </c>
      <c r="R46" s="81" t="s">
        <v>166</v>
      </c>
      <c r="S46" s="81" t="s">
        <v>166</v>
      </c>
      <c r="T46" s="81" t="s">
        <v>166</v>
      </c>
      <c r="U46" s="81" t="s">
        <v>166</v>
      </c>
      <c r="V46" s="81" t="s">
        <v>166</v>
      </c>
      <c r="W46" s="81" t="s">
        <v>166</v>
      </c>
      <c r="X46" s="81" t="s">
        <v>166</v>
      </c>
    </row>
    <row r="47" spans="1:25" x14ac:dyDescent="0.25">
      <c r="A47" s="27" t="s">
        <v>228</v>
      </c>
      <c r="B47" s="27"/>
      <c r="C47" s="27"/>
      <c r="D47" s="27"/>
      <c r="E47" s="86"/>
      <c r="F47" s="86"/>
      <c r="G47" s="86"/>
      <c r="H47" s="86"/>
      <c r="I47" s="86"/>
      <c r="J47" s="86"/>
      <c r="K47" s="86"/>
      <c r="L47" s="86"/>
      <c r="M47" s="86"/>
      <c r="N47" s="86"/>
      <c r="O47" s="86"/>
      <c r="P47" s="86"/>
    </row>
    <row r="48" spans="1:25" x14ac:dyDescent="0.25">
      <c r="A48" s="51" t="s">
        <v>227</v>
      </c>
      <c r="B48" s="51">
        <v>0.8</v>
      </c>
      <c r="C48" s="262"/>
      <c r="D48" s="51">
        <v>1</v>
      </c>
      <c r="E48" s="86">
        <v>0.5</v>
      </c>
      <c r="F48" s="86">
        <v>0.6</v>
      </c>
      <c r="G48" s="86">
        <v>0.7</v>
      </c>
      <c r="H48" s="250">
        <v>0.4</v>
      </c>
      <c r="I48" s="86">
        <v>1.7</v>
      </c>
      <c r="J48" s="86">
        <v>0</v>
      </c>
      <c r="K48" s="86">
        <v>2</v>
      </c>
      <c r="L48" s="86">
        <v>0.3</v>
      </c>
      <c r="M48" s="81" t="s">
        <v>222</v>
      </c>
      <c r="N48" s="81" t="s">
        <v>166</v>
      </c>
      <c r="O48" s="81" t="s">
        <v>166</v>
      </c>
      <c r="P48" s="81" t="s">
        <v>166</v>
      </c>
      <c r="Q48" s="81" t="s">
        <v>166</v>
      </c>
      <c r="R48" s="81" t="s">
        <v>166</v>
      </c>
      <c r="S48" s="81" t="s">
        <v>166</v>
      </c>
      <c r="T48" s="81" t="s">
        <v>166</v>
      </c>
      <c r="U48" s="81" t="s">
        <v>166</v>
      </c>
      <c r="V48" s="81" t="s">
        <v>166</v>
      </c>
      <c r="W48" s="81" t="s">
        <v>166</v>
      </c>
      <c r="X48" s="81" t="s">
        <v>166</v>
      </c>
    </row>
    <row r="49" spans="1:24" x14ac:dyDescent="0.25">
      <c r="A49" s="51" t="s">
        <v>226</v>
      </c>
      <c r="B49" s="51">
        <v>238</v>
      </c>
      <c r="C49" s="262"/>
      <c r="D49" s="51">
        <v>2</v>
      </c>
      <c r="E49" s="249">
        <v>5</v>
      </c>
      <c r="F49" s="249">
        <v>0</v>
      </c>
      <c r="G49" s="249">
        <v>0</v>
      </c>
      <c r="H49" s="249">
        <v>1</v>
      </c>
      <c r="I49" s="249">
        <v>0</v>
      </c>
      <c r="J49" s="249">
        <v>0</v>
      </c>
      <c r="K49" s="249">
        <v>0</v>
      </c>
      <c r="L49" s="249">
        <v>0</v>
      </c>
      <c r="M49" s="81" t="s">
        <v>222</v>
      </c>
      <c r="N49" s="81" t="s">
        <v>166</v>
      </c>
      <c r="O49" s="81" t="s">
        <v>166</v>
      </c>
      <c r="P49" s="81" t="s">
        <v>166</v>
      </c>
      <c r="Q49" s="81" t="s">
        <v>166</v>
      </c>
      <c r="R49" s="81" t="s">
        <v>166</v>
      </c>
      <c r="S49" s="81" t="s">
        <v>166</v>
      </c>
      <c r="T49" s="81" t="s">
        <v>166</v>
      </c>
      <c r="U49" s="81" t="s">
        <v>166</v>
      </c>
      <c r="V49" s="81" t="s">
        <v>166</v>
      </c>
      <c r="W49" s="81" t="s">
        <v>166</v>
      </c>
      <c r="X49" s="81" t="s">
        <v>166</v>
      </c>
    </row>
    <row r="50" spans="1:24" x14ac:dyDescent="0.25">
      <c r="A50" s="51" t="s">
        <v>225</v>
      </c>
      <c r="B50" s="51">
        <v>132351</v>
      </c>
      <c r="C50" s="262"/>
      <c r="D50" s="51">
        <v>574</v>
      </c>
      <c r="E50" s="249">
        <v>780</v>
      </c>
      <c r="F50" s="249">
        <v>26</v>
      </c>
      <c r="G50" s="249">
        <v>477</v>
      </c>
      <c r="H50" s="249">
        <v>145</v>
      </c>
      <c r="I50" s="249">
        <v>1756</v>
      </c>
      <c r="J50" s="249">
        <v>39</v>
      </c>
      <c r="K50" s="249">
        <v>265</v>
      </c>
      <c r="L50" s="249">
        <v>46</v>
      </c>
      <c r="M50" s="81" t="s">
        <v>222</v>
      </c>
      <c r="N50" s="81" t="s">
        <v>166</v>
      </c>
      <c r="O50" s="81" t="s">
        <v>166</v>
      </c>
      <c r="P50" s="81" t="s">
        <v>166</v>
      </c>
      <c r="Q50" s="81" t="s">
        <v>166</v>
      </c>
      <c r="R50" s="81" t="s">
        <v>166</v>
      </c>
      <c r="S50" s="81" t="s">
        <v>166</v>
      </c>
      <c r="T50" s="81" t="s">
        <v>166</v>
      </c>
      <c r="U50" s="81" t="s">
        <v>166</v>
      </c>
      <c r="V50" s="81" t="s">
        <v>166</v>
      </c>
      <c r="W50" s="81" t="s">
        <v>166</v>
      </c>
      <c r="X50" s="81" t="s">
        <v>166</v>
      </c>
    </row>
    <row r="51" spans="1:24" x14ac:dyDescent="0.25">
      <c r="A51" s="51" t="s">
        <v>224</v>
      </c>
      <c r="B51" s="51">
        <v>268</v>
      </c>
      <c r="C51" s="262"/>
      <c r="D51" s="51">
        <v>8</v>
      </c>
      <c r="E51" s="249">
        <v>4</v>
      </c>
      <c r="F51" s="249">
        <v>3</v>
      </c>
      <c r="G51" s="249">
        <v>3</v>
      </c>
      <c r="H51" s="249">
        <v>6</v>
      </c>
      <c r="I51" s="249">
        <v>5</v>
      </c>
      <c r="J51" s="249">
        <v>2</v>
      </c>
      <c r="K51" s="249">
        <v>3</v>
      </c>
      <c r="L51" s="249">
        <v>3</v>
      </c>
      <c r="M51" s="81" t="s">
        <v>222</v>
      </c>
      <c r="N51" s="81" t="s">
        <v>166</v>
      </c>
      <c r="O51" s="81" t="s">
        <v>166</v>
      </c>
      <c r="P51" s="81" t="s">
        <v>166</v>
      </c>
      <c r="Q51" s="81" t="s">
        <v>166</v>
      </c>
      <c r="R51" s="81" t="s">
        <v>166</v>
      </c>
      <c r="S51" s="81" t="s">
        <v>166</v>
      </c>
      <c r="T51" s="81" t="s">
        <v>166</v>
      </c>
      <c r="U51" s="81" t="s">
        <v>166</v>
      </c>
      <c r="V51" s="81" t="s">
        <v>166</v>
      </c>
      <c r="W51" s="81" t="s">
        <v>166</v>
      </c>
      <c r="X51" s="81" t="s">
        <v>166</v>
      </c>
    </row>
    <row r="52" spans="1:24" x14ac:dyDescent="0.25">
      <c r="A52" s="51" t="s">
        <v>223</v>
      </c>
      <c r="B52" s="51">
        <v>252</v>
      </c>
      <c r="C52" s="262"/>
      <c r="D52" s="51">
        <v>15</v>
      </c>
      <c r="E52" s="249">
        <v>10</v>
      </c>
      <c r="F52" s="249">
        <v>6</v>
      </c>
      <c r="G52" s="249">
        <v>6</v>
      </c>
      <c r="H52" s="249">
        <v>13</v>
      </c>
      <c r="I52" s="249">
        <v>5</v>
      </c>
      <c r="J52" s="249">
        <v>0</v>
      </c>
      <c r="K52" s="249">
        <v>9</v>
      </c>
      <c r="L52" s="249">
        <v>6</v>
      </c>
      <c r="M52" s="81" t="s">
        <v>222</v>
      </c>
      <c r="N52" s="81" t="s">
        <v>166</v>
      </c>
      <c r="O52" s="81" t="s">
        <v>166</v>
      </c>
      <c r="P52" s="81" t="s">
        <v>166</v>
      </c>
      <c r="Q52" s="81" t="s">
        <v>166</v>
      </c>
      <c r="R52" s="81" t="s">
        <v>166</v>
      </c>
      <c r="S52" s="81" t="s">
        <v>166</v>
      </c>
      <c r="T52" s="81" t="s">
        <v>166</v>
      </c>
      <c r="U52" s="81" t="s">
        <v>166</v>
      </c>
      <c r="V52" s="81" t="s">
        <v>166</v>
      </c>
      <c r="W52" s="81" t="s">
        <v>166</v>
      </c>
      <c r="X52" s="81" t="s">
        <v>166</v>
      </c>
    </row>
    <row r="54" spans="1:24" ht="43.5" customHeight="1" x14ac:dyDescent="0.25">
      <c r="A54" s="306" t="s">
        <v>603</v>
      </c>
    </row>
  </sheetData>
  <mergeCells count="1">
    <mergeCell ref="N4:X4"/>
  </mergeCells>
  <conditionalFormatting sqref="C7:L43">
    <cfRule type="expression" dxfId="3" priority="1">
      <formula>(C7+O7)&lt;($B7-$N7)</formula>
    </cfRule>
    <cfRule type="expression" dxfId="2" priority="2">
      <formula>(C7-O7)&gt;($B7+$N7)</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9"/>
  <sheetViews>
    <sheetView topLeftCell="A4" zoomScale="90" zoomScaleNormal="90" workbookViewId="0">
      <selection activeCell="B4" sqref="B4"/>
    </sheetView>
  </sheetViews>
  <sheetFormatPr defaultRowHeight="15" x14ac:dyDescent="0.25"/>
  <cols>
    <col min="1" max="1" width="117" style="280" customWidth="1"/>
    <col min="2" max="3" width="12.7109375" style="279" customWidth="1"/>
    <col min="4" max="4" width="14" customWidth="1"/>
    <col min="5" max="5" width="14.5703125" style="279" customWidth="1"/>
    <col min="6" max="6" width="16.28515625" style="289" customWidth="1"/>
    <col min="7" max="7" width="16.42578125" style="289" customWidth="1"/>
    <col min="8" max="8" width="22.42578125" style="289" customWidth="1"/>
    <col min="9" max="16384" width="9.140625" style="279"/>
  </cols>
  <sheetData>
    <row r="1" spans="1:8" ht="12.75" x14ac:dyDescent="0.2">
      <c r="A1" s="292" t="s">
        <v>586</v>
      </c>
      <c r="B1" s="293" t="s">
        <v>550</v>
      </c>
      <c r="C1" s="293" t="s">
        <v>318</v>
      </c>
      <c r="D1" s="293" t="s">
        <v>426</v>
      </c>
      <c r="E1" s="293" t="s">
        <v>425</v>
      </c>
      <c r="F1" s="293" t="s">
        <v>489</v>
      </c>
      <c r="G1" s="293" t="s">
        <v>547</v>
      </c>
      <c r="H1" s="293" t="s">
        <v>549</v>
      </c>
    </row>
    <row r="2" spans="1:8" ht="28.5" customHeight="1" x14ac:dyDescent="0.2">
      <c r="A2" s="294" t="s">
        <v>462</v>
      </c>
      <c r="B2" s="295"/>
      <c r="C2" s="295">
        <v>2.1</v>
      </c>
      <c r="D2" s="295">
        <v>4.2</v>
      </c>
      <c r="E2" s="295"/>
      <c r="F2" s="296"/>
      <c r="G2" s="296"/>
      <c r="H2" s="296"/>
    </row>
    <row r="3" spans="1:8" ht="28.5" customHeight="1" x14ac:dyDescent="0.2">
      <c r="A3" s="294" t="s">
        <v>600</v>
      </c>
      <c r="B3" s="295">
        <v>14.4</v>
      </c>
      <c r="C3" s="295">
        <v>11.9</v>
      </c>
      <c r="D3" s="295">
        <v>19.899999999999999</v>
      </c>
      <c r="E3" s="295">
        <v>17</v>
      </c>
      <c r="F3" s="296">
        <v>17.5</v>
      </c>
      <c r="G3" s="296"/>
      <c r="H3" s="296">
        <v>21</v>
      </c>
    </row>
    <row r="4" spans="1:8" ht="29.25" customHeight="1" x14ac:dyDescent="0.2">
      <c r="A4" s="294" t="s">
        <v>551</v>
      </c>
      <c r="B4" s="295">
        <v>5.7</v>
      </c>
      <c r="C4" s="295">
        <v>4.4000000000000004</v>
      </c>
      <c r="D4" s="295">
        <v>18.600000000000001</v>
      </c>
      <c r="E4" s="295">
        <v>8</v>
      </c>
      <c r="F4" s="296">
        <v>5</v>
      </c>
      <c r="G4" s="296"/>
      <c r="H4" s="296">
        <v>7.6</v>
      </c>
    </row>
    <row r="5" spans="1:8" ht="25.5" customHeight="1" x14ac:dyDescent="0.2">
      <c r="A5" s="294" t="s">
        <v>552</v>
      </c>
      <c r="B5" s="295">
        <v>35.6</v>
      </c>
      <c r="C5" s="295">
        <v>41.3</v>
      </c>
      <c r="D5" s="295"/>
      <c r="E5" s="295"/>
      <c r="F5" s="296"/>
      <c r="G5" s="296"/>
      <c r="H5" s="296"/>
    </row>
    <row r="6" spans="1:8" ht="30.75" customHeight="1" x14ac:dyDescent="0.2">
      <c r="A6" s="294" t="s">
        <v>553</v>
      </c>
      <c r="B6" s="295">
        <v>2.7</v>
      </c>
      <c r="C6" s="295">
        <v>2.1</v>
      </c>
      <c r="D6" s="295"/>
      <c r="E6" s="295"/>
      <c r="F6" s="296"/>
      <c r="G6" s="296"/>
      <c r="H6" s="296"/>
    </row>
    <row r="7" spans="1:8" ht="30.75" customHeight="1" x14ac:dyDescent="0.2">
      <c r="A7" s="294" t="s">
        <v>554</v>
      </c>
      <c r="B7" s="295">
        <v>11.1</v>
      </c>
      <c r="C7" s="295">
        <v>6</v>
      </c>
      <c r="D7" s="295">
        <v>9.5</v>
      </c>
      <c r="E7" s="295"/>
      <c r="F7" s="296">
        <v>9</v>
      </c>
      <c r="G7" s="296">
        <v>10.7</v>
      </c>
      <c r="H7" s="296"/>
    </row>
    <row r="8" spans="1:8" ht="30.75" customHeight="1" x14ac:dyDescent="0.2">
      <c r="A8" s="294" t="s">
        <v>555</v>
      </c>
      <c r="B8" s="295">
        <v>2.7</v>
      </c>
      <c r="C8" s="295">
        <v>1.3</v>
      </c>
      <c r="D8" s="295">
        <v>2.7</v>
      </c>
      <c r="E8" s="295"/>
      <c r="F8" s="296">
        <v>1.5</v>
      </c>
      <c r="G8" s="296">
        <v>2.8</v>
      </c>
      <c r="H8" s="296"/>
    </row>
    <row r="9" spans="1:8" ht="30.75" customHeight="1" x14ac:dyDescent="0.2">
      <c r="A9" s="294" t="s">
        <v>556</v>
      </c>
      <c r="B9" s="295">
        <v>4.5</v>
      </c>
      <c r="C9" s="295">
        <v>4.7</v>
      </c>
      <c r="D9" s="295">
        <v>6.1</v>
      </c>
      <c r="E9" s="295">
        <v>7</v>
      </c>
      <c r="F9" s="296">
        <v>5</v>
      </c>
      <c r="G9" s="296"/>
      <c r="H9" s="296"/>
    </row>
    <row r="10" spans="1:8" ht="30.75" customHeight="1" x14ac:dyDescent="0.2">
      <c r="A10" s="294" t="s">
        <v>557</v>
      </c>
      <c r="B10" s="295">
        <v>4.8</v>
      </c>
      <c r="C10" s="295">
        <v>3.9</v>
      </c>
      <c r="D10" s="295"/>
      <c r="E10" s="295"/>
      <c r="F10" s="296">
        <v>3</v>
      </c>
      <c r="G10" s="296"/>
      <c r="H10" s="296">
        <v>3</v>
      </c>
    </row>
    <row r="11" spans="1:8" ht="30.75" customHeight="1" x14ac:dyDescent="0.2">
      <c r="A11" s="294" t="s">
        <v>558</v>
      </c>
      <c r="B11" s="295">
        <v>17.8</v>
      </c>
      <c r="C11" s="295">
        <v>14.3</v>
      </c>
      <c r="D11" s="295"/>
      <c r="E11" s="295">
        <v>13</v>
      </c>
      <c r="F11" s="296">
        <v>14</v>
      </c>
      <c r="G11" s="296">
        <v>13.1</v>
      </c>
      <c r="H11" s="296"/>
    </row>
    <row r="12" spans="1:8" ht="30.75" customHeight="1" x14ac:dyDescent="0.2">
      <c r="A12" s="294" t="s">
        <v>559</v>
      </c>
      <c r="B12" s="295"/>
      <c r="C12" s="295">
        <v>4.5</v>
      </c>
      <c r="D12" s="295">
        <v>5.5</v>
      </c>
      <c r="E12" s="295">
        <v>4</v>
      </c>
      <c r="F12" s="296">
        <v>2</v>
      </c>
      <c r="G12" s="296">
        <v>5.8</v>
      </c>
      <c r="H12" s="296">
        <v>5.3</v>
      </c>
    </row>
    <row r="13" spans="1:8" ht="30.75" customHeight="1" x14ac:dyDescent="0.2">
      <c r="A13" s="294" t="s">
        <v>463</v>
      </c>
      <c r="B13" s="295"/>
      <c r="C13" s="295">
        <v>5</v>
      </c>
      <c r="D13" s="295"/>
      <c r="E13" s="295"/>
      <c r="F13" s="296">
        <v>9</v>
      </c>
      <c r="G13" s="296"/>
      <c r="H13" s="296"/>
    </row>
    <row r="14" spans="1:8" ht="12.75" x14ac:dyDescent="0.2">
      <c r="A14" s="292" t="s">
        <v>587</v>
      </c>
      <c r="B14" s="293" t="s">
        <v>550</v>
      </c>
      <c r="C14" s="293" t="s">
        <v>318</v>
      </c>
      <c r="D14" s="293" t="s">
        <v>426</v>
      </c>
      <c r="E14" s="293" t="s">
        <v>425</v>
      </c>
      <c r="F14" s="293" t="s">
        <v>489</v>
      </c>
      <c r="G14" s="293" t="s">
        <v>547</v>
      </c>
      <c r="H14" s="293" t="s">
        <v>549</v>
      </c>
    </row>
    <row r="15" spans="1:8" ht="30.75" customHeight="1" x14ac:dyDescent="0.2">
      <c r="A15" s="294" t="s">
        <v>464</v>
      </c>
      <c r="B15" s="295">
        <v>6.8</v>
      </c>
      <c r="C15" s="295">
        <v>4.7</v>
      </c>
      <c r="D15" s="295">
        <v>3.9</v>
      </c>
      <c r="E15" s="295">
        <v>4</v>
      </c>
      <c r="F15" s="296"/>
      <c r="G15" s="296">
        <v>3.7</v>
      </c>
      <c r="H15" s="296"/>
    </row>
    <row r="16" spans="1:8" ht="30.75" customHeight="1" x14ac:dyDescent="0.2">
      <c r="A16" s="294" t="s">
        <v>564</v>
      </c>
      <c r="B16" s="295">
        <v>10.4</v>
      </c>
      <c r="C16" s="295">
        <v>7.5</v>
      </c>
      <c r="D16" s="295"/>
      <c r="E16" s="295"/>
      <c r="F16" s="296"/>
      <c r="G16" s="296">
        <v>7.3</v>
      </c>
      <c r="H16" s="296"/>
    </row>
    <row r="17" spans="1:8" ht="30.75" customHeight="1" x14ac:dyDescent="0.2">
      <c r="A17" s="294" t="s">
        <v>563</v>
      </c>
      <c r="B17" s="295">
        <v>5.8</v>
      </c>
      <c r="C17" s="295">
        <v>4.8</v>
      </c>
      <c r="D17" s="295">
        <v>1.1000000000000001</v>
      </c>
      <c r="E17" s="295"/>
      <c r="F17" s="296"/>
      <c r="G17" s="296">
        <v>1.6</v>
      </c>
      <c r="H17" s="296">
        <v>8.6</v>
      </c>
    </row>
    <row r="18" spans="1:8" ht="30.75" customHeight="1" x14ac:dyDescent="0.2">
      <c r="A18" s="294" t="s">
        <v>562</v>
      </c>
      <c r="B18" s="295">
        <v>5.6</v>
      </c>
      <c r="C18" s="295">
        <v>2.5</v>
      </c>
      <c r="D18" s="295">
        <v>2.6</v>
      </c>
      <c r="E18" s="295">
        <v>7</v>
      </c>
      <c r="F18" s="296"/>
      <c r="G18" s="296">
        <v>4.0999999999999996</v>
      </c>
      <c r="H18" s="296">
        <v>2.7</v>
      </c>
    </row>
    <row r="19" spans="1:8" ht="12.75" x14ac:dyDescent="0.2">
      <c r="A19" s="292" t="s">
        <v>588</v>
      </c>
      <c r="B19" s="293" t="s">
        <v>550</v>
      </c>
      <c r="C19" s="293" t="s">
        <v>318</v>
      </c>
      <c r="D19" s="293" t="s">
        <v>426</v>
      </c>
      <c r="E19" s="293" t="s">
        <v>425</v>
      </c>
      <c r="F19" s="293" t="s">
        <v>489</v>
      </c>
      <c r="G19" s="293" t="s">
        <v>547</v>
      </c>
      <c r="H19" s="293" t="s">
        <v>549</v>
      </c>
    </row>
    <row r="20" spans="1:8" ht="30.75" customHeight="1" x14ac:dyDescent="0.2">
      <c r="A20" s="294" t="s">
        <v>465</v>
      </c>
      <c r="B20" s="295">
        <v>14.6</v>
      </c>
      <c r="C20" s="295">
        <v>13</v>
      </c>
      <c r="D20" s="295">
        <v>24</v>
      </c>
      <c r="E20" s="295">
        <v>23</v>
      </c>
      <c r="F20" s="296"/>
      <c r="G20" s="296">
        <v>24</v>
      </c>
      <c r="H20" s="296">
        <v>12</v>
      </c>
    </row>
    <row r="21" spans="1:8" ht="30.75" customHeight="1" x14ac:dyDescent="0.2">
      <c r="A21" s="294" t="s">
        <v>560</v>
      </c>
      <c r="B21" s="295"/>
      <c r="C21" s="295"/>
      <c r="D21" s="295">
        <v>17.899999999999999</v>
      </c>
      <c r="E21" s="295">
        <v>16</v>
      </c>
      <c r="F21" s="296"/>
      <c r="G21" s="296">
        <v>17.7</v>
      </c>
      <c r="H21" s="296"/>
    </row>
    <row r="22" spans="1:8" ht="30.75" customHeight="1" x14ac:dyDescent="0.2">
      <c r="A22" s="294" t="s">
        <v>466</v>
      </c>
      <c r="B22" s="295">
        <v>13.6</v>
      </c>
      <c r="C22" s="295">
        <v>11.8</v>
      </c>
      <c r="D22" s="295">
        <v>19.899999999999999</v>
      </c>
      <c r="E22" s="295">
        <v>18</v>
      </c>
      <c r="F22" s="296"/>
      <c r="G22" s="296">
        <v>20.2</v>
      </c>
      <c r="H22" s="296">
        <v>9.8000000000000007</v>
      </c>
    </row>
    <row r="23" spans="1:8" ht="30.75" customHeight="1" x14ac:dyDescent="0.2">
      <c r="A23" s="294" t="s">
        <v>561</v>
      </c>
      <c r="B23" s="295"/>
      <c r="C23" s="295"/>
      <c r="D23" s="295">
        <v>41.4</v>
      </c>
      <c r="E23" s="295">
        <v>38</v>
      </c>
      <c r="F23" s="296"/>
      <c r="G23" s="296">
        <v>49.8</v>
      </c>
      <c r="H23" s="296"/>
    </row>
    <row r="24" spans="1:8" ht="12.75" x14ac:dyDescent="0.2">
      <c r="A24" s="292" t="s">
        <v>589</v>
      </c>
      <c r="B24" s="293" t="s">
        <v>550</v>
      </c>
      <c r="C24" s="293" t="s">
        <v>318</v>
      </c>
      <c r="D24" s="293" t="s">
        <v>426</v>
      </c>
      <c r="E24" s="293" t="s">
        <v>425</v>
      </c>
      <c r="F24" s="293" t="s">
        <v>489</v>
      </c>
      <c r="G24" s="293" t="s">
        <v>547</v>
      </c>
      <c r="H24" s="293" t="s">
        <v>549</v>
      </c>
    </row>
    <row r="25" spans="1:8" ht="30.75" customHeight="1" x14ac:dyDescent="0.2">
      <c r="A25" s="294" t="s">
        <v>565</v>
      </c>
      <c r="B25" s="295"/>
      <c r="C25" s="295">
        <v>13.6</v>
      </c>
      <c r="D25" s="295">
        <v>15.8</v>
      </c>
      <c r="E25" s="295">
        <v>16</v>
      </c>
      <c r="F25" s="296"/>
      <c r="G25" s="296">
        <v>18</v>
      </c>
      <c r="H25" s="296"/>
    </row>
    <row r="26" spans="1:8" ht="30.75" customHeight="1" x14ac:dyDescent="0.2">
      <c r="A26" s="294" t="s">
        <v>468</v>
      </c>
      <c r="B26" s="295">
        <v>27.4</v>
      </c>
      <c r="C26" s="295">
        <v>26.5</v>
      </c>
      <c r="D26" s="295">
        <v>28.3</v>
      </c>
      <c r="E26" s="295">
        <v>30</v>
      </c>
      <c r="F26" s="296">
        <v>28</v>
      </c>
      <c r="G26" s="296">
        <v>25.9</v>
      </c>
      <c r="H26" s="296">
        <v>22.6</v>
      </c>
    </row>
    <row r="27" spans="1:8" ht="30.75" customHeight="1" x14ac:dyDescent="0.2">
      <c r="A27" s="294" t="s">
        <v>469</v>
      </c>
      <c r="B27" s="295">
        <v>12.4</v>
      </c>
      <c r="C27" s="295">
        <v>12.1</v>
      </c>
      <c r="D27" s="295">
        <v>13.1</v>
      </c>
      <c r="E27" s="295">
        <v>13</v>
      </c>
      <c r="F27" s="296">
        <v>18</v>
      </c>
      <c r="G27" s="296">
        <v>13.1</v>
      </c>
      <c r="H27" s="296">
        <v>11.3</v>
      </c>
    </row>
    <row r="28" spans="1:8" ht="30.75" customHeight="1" x14ac:dyDescent="0.2">
      <c r="A28" s="294" t="s">
        <v>470</v>
      </c>
      <c r="B28" s="295">
        <v>10.9</v>
      </c>
      <c r="C28" s="295">
        <v>9</v>
      </c>
      <c r="D28" s="295">
        <v>9</v>
      </c>
      <c r="E28" s="295">
        <v>6</v>
      </c>
      <c r="F28" s="296">
        <v>16</v>
      </c>
      <c r="G28" s="296">
        <v>9.5</v>
      </c>
      <c r="H28" s="296">
        <v>8.8000000000000007</v>
      </c>
    </row>
    <row r="29" spans="1:8" ht="30.75" customHeight="1" x14ac:dyDescent="0.2">
      <c r="A29" s="294" t="s">
        <v>566</v>
      </c>
      <c r="B29" s="295">
        <v>5.4</v>
      </c>
      <c r="C29" s="295">
        <v>3.6</v>
      </c>
      <c r="D29" s="295">
        <v>4.7</v>
      </c>
      <c r="E29" s="295">
        <v>3</v>
      </c>
      <c r="F29" s="296">
        <v>6</v>
      </c>
      <c r="G29" s="296">
        <v>4.9000000000000004</v>
      </c>
      <c r="H29" s="296">
        <v>10.3</v>
      </c>
    </row>
    <row r="30" spans="1:8" ht="30.75" customHeight="1" x14ac:dyDescent="0.2">
      <c r="A30" s="294" t="s">
        <v>471</v>
      </c>
      <c r="B30" s="295">
        <v>1.9</v>
      </c>
      <c r="C30" s="295">
        <v>1</v>
      </c>
      <c r="D30" s="295">
        <v>1.1000000000000001</v>
      </c>
      <c r="E30" s="295">
        <v>1</v>
      </c>
      <c r="F30" s="296">
        <v>5</v>
      </c>
      <c r="G30" s="296">
        <v>2</v>
      </c>
      <c r="H30" s="296"/>
    </row>
    <row r="31" spans="1:8" ht="12.75" x14ac:dyDescent="0.2">
      <c r="A31" s="292" t="s">
        <v>590</v>
      </c>
      <c r="B31" s="293" t="s">
        <v>550</v>
      </c>
      <c r="C31" s="293" t="s">
        <v>318</v>
      </c>
      <c r="D31" s="293" t="s">
        <v>426</v>
      </c>
      <c r="E31" s="293" t="s">
        <v>425</v>
      </c>
      <c r="F31" s="293" t="s">
        <v>489</v>
      </c>
      <c r="G31" s="293" t="s">
        <v>547</v>
      </c>
      <c r="H31" s="293" t="s">
        <v>549</v>
      </c>
    </row>
    <row r="32" spans="1:8" ht="30.75" customHeight="1" x14ac:dyDescent="0.2">
      <c r="A32" s="294" t="s">
        <v>472</v>
      </c>
      <c r="B32" s="295">
        <v>19.600000000000001</v>
      </c>
      <c r="C32" s="295">
        <v>12.3</v>
      </c>
      <c r="D32" s="295">
        <v>10.199999999999999</v>
      </c>
      <c r="E32" s="295">
        <v>9</v>
      </c>
      <c r="F32" s="296">
        <v>22</v>
      </c>
      <c r="G32" s="296">
        <v>20.399999999999999</v>
      </c>
      <c r="H32" s="296"/>
    </row>
    <row r="33" spans="1:8" ht="30.75" customHeight="1" x14ac:dyDescent="0.2">
      <c r="A33" s="294" t="s">
        <v>567</v>
      </c>
      <c r="B33" s="295"/>
      <c r="C33" s="295"/>
      <c r="D33" s="295">
        <v>11.6</v>
      </c>
      <c r="E33" s="295">
        <v>12</v>
      </c>
      <c r="F33" s="296"/>
      <c r="G33" s="296"/>
      <c r="H33" s="296"/>
    </row>
    <row r="34" spans="1:8" ht="30.75" customHeight="1" x14ac:dyDescent="0.2">
      <c r="A34" s="294" t="s">
        <v>488</v>
      </c>
      <c r="B34" s="295">
        <v>5.7</v>
      </c>
      <c r="C34" s="295">
        <v>2.6</v>
      </c>
      <c r="D34" s="295"/>
      <c r="E34" s="295"/>
      <c r="F34" s="296">
        <v>4</v>
      </c>
      <c r="G34" s="296"/>
      <c r="H34" s="296"/>
    </row>
    <row r="35" spans="1:8" ht="30.75" customHeight="1" x14ac:dyDescent="0.2">
      <c r="A35" s="294" t="s">
        <v>319</v>
      </c>
      <c r="B35" s="295"/>
      <c r="C35" s="295">
        <v>4.2</v>
      </c>
      <c r="D35" s="295">
        <v>4.7</v>
      </c>
      <c r="E35" s="295">
        <v>5</v>
      </c>
      <c r="F35" s="296">
        <v>9</v>
      </c>
      <c r="G35" s="296">
        <v>9.4</v>
      </c>
      <c r="H35" s="296">
        <v>7.5</v>
      </c>
    </row>
    <row r="36" spans="1:8" ht="30.75" customHeight="1" x14ac:dyDescent="0.2">
      <c r="A36" s="294" t="s">
        <v>568</v>
      </c>
      <c r="B36" s="295">
        <v>6.4</v>
      </c>
      <c r="C36" s="295">
        <v>4.2</v>
      </c>
      <c r="D36" s="295">
        <v>1.8</v>
      </c>
      <c r="E36" s="295"/>
      <c r="F36" s="296"/>
      <c r="G36" s="296"/>
      <c r="H36" s="296"/>
    </row>
    <row r="37" spans="1:8" ht="30.75" customHeight="1" x14ac:dyDescent="0.2">
      <c r="A37" s="294" t="s">
        <v>569</v>
      </c>
      <c r="B37" s="295">
        <v>6.7</v>
      </c>
      <c r="C37" s="295">
        <v>4.5</v>
      </c>
      <c r="D37" s="295">
        <v>3</v>
      </c>
      <c r="E37" s="295">
        <v>4</v>
      </c>
      <c r="F37" s="296">
        <v>5</v>
      </c>
      <c r="G37" s="296"/>
      <c r="H37" s="296">
        <v>5.8</v>
      </c>
    </row>
    <row r="38" spans="1:8" ht="43.5" customHeight="1" x14ac:dyDescent="0.2">
      <c r="A38" s="294" t="s">
        <v>570</v>
      </c>
      <c r="B38" s="295">
        <v>4.8</v>
      </c>
      <c r="C38" s="295">
        <v>3.4</v>
      </c>
      <c r="D38" s="295"/>
      <c r="E38" s="295"/>
      <c r="F38" s="296">
        <v>4</v>
      </c>
      <c r="G38" s="296"/>
      <c r="H38" s="296">
        <v>4</v>
      </c>
    </row>
    <row r="39" spans="1:8" ht="30.75" customHeight="1" x14ac:dyDescent="0.2">
      <c r="A39" s="294" t="s">
        <v>474</v>
      </c>
      <c r="B39" s="295">
        <v>41.1</v>
      </c>
      <c r="C39" s="295">
        <v>40.1</v>
      </c>
      <c r="D39" s="295"/>
      <c r="E39" s="295">
        <v>36</v>
      </c>
      <c r="F39" s="296"/>
      <c r="G39" s="296"/>
      <c r="H39" s="296">
        <v>40</v>
      </c>
    </row>
    <row r="40" spans="1:8" ht="30.75" customHeight="1" x14ac:dyDescent="0.2">
      <c r="A40" s="294" t="s">
        <v>571</v>
      </c>
      <c r="B40" s="295">
        <v>20.100000000000001</v>
      </c>
      <c r="C40" s="295">
        <v>24.3</v>
      </c>
      <c r="D40" s="295"/>
      <c r="E40" s="295">
        <v>21</v>
      </c>
      <c r="F40" s="296"/>
      <c r="G40" s="296"/>
      <c r="H40" s="296"/>
    </row>
    <row r="41" spans="1:8" ht="30.75" customHeight="1" x14ac:dyDescent="0.2">
      <c r="A41" s="294" t="s">
        <v>601</v>
      </c>
      <c r="B41" s="295"/>
      <c r="C41" s="295">
        <v>47</v>
      </c>
      <c r="D41" s="295"/>
      <c r="E41" s="295"/>
      <c r="F41" s="296"/>
      <c r="G41" s="296"/>
      <c r="H41" s="296"/>
    </row>
    <row r="42" spans="1:8" ht="30.75" customHeight="1" x14ac:dyDescent="0.2">
      <c r="A42" s="294" t="s">
        <v>487</v>
      </c>
      <c r="B42" s="295">
        <v>56.2</v>
      </c>
      <c r="C42" s="295">
        <v>55.9</v>
      </c>
      <c r="D42" s="295">
        <v>45.3</v>
      </c>
      <c r="E42" s="295">
        <v>45</v>
      </c>
      <c r="F42" s="296">
        <v>57</v>
      </c>
      <c r="G42" s="296">
        <v>63</v>
      </c>
      <c r="H42" s="296"/>
    </row>
    <row r="43" spans="1:8" ht="30.75" customHeight="1" x14ac:dyDescent="0.2">
      <c r="A43" s="294" t="s">
        <v>321</v>
      </c>
      <c r="B43" s="295"/>
      <c r="C43" s="295">
        <v>7.7</v>
      </c>
      <c r="D43" s="295">
        <v>4.7</v>
      </c>
      <c r="E43" s="295"/>
      <c r="F43" s="296">
        <v>10</v>
      </c>
      <c r="G43" s="296"/>
      <c r="H43" s="296"/>
    </row>
    <row r="44" spans="1:8" ht="30.75" customHeight="1" x14ac:dyDescent="0.2">
      <c r="A44" s="294" t="s">
        <v>475</v>
      </c>
      <c r="B44" s="295">
        <v>31.4</v>
      </c>
      <c r="C44" s="295">
        <v>26.4</v>
      </c>
      <c r="D44" s="295">
        <v>24.5</v>
      </c>
      <c r="E44" s="295">
        <v>26</v>
      </c>
      <c r="F44" s="296">
        <v>35</v>
      </c>
      <c r="G44" s="296">
        <v>39.299999999999997</v>
      </c>
      <c r="H44" s="296">
        <v>42.8</v>
      </c>
    </row>
    <row r="45" spans="1:8" ht="30.75" customHeight="1" x14ac:dyDescent="0.2">
      <c r="A45" s="294" t="s">
        <v>572</v>
      </c>
      <c r="B45" s="295">
        <v>15.9</v>
      </c>
      <c r="C45" s="295">
        <v>15</v>
      </c>
      <c r="D45" s="295"/>
      <c r="E45" s="295">
        <v>24</v>
      </c>
      <c r="F45" s="296"/>
      <c r="G45" s="296">
        <v>24.9</v>
      </c>
      <c r="H45" s="296">
        <v>23.9</v>
      </c>
    </row>
    <row r="46" spans="1:8" ht="30.75" customHeight="1" x14ac:dyDescent="0.2">
      <c r="A46" s="294" t="s">
        <v>573</v>
      </c>
      <c r="B46" s="295">
        <v>37.9</v>
      </c>
      <c r="C46" s="295">
        <v>33.4</v>
      </c>
      <c r="D46" s="295">
        <v>31.9</v>
      </c>
      <c r="E46" s="295">
        <v>29</v>
      </c>
      <c r="F46" s="296">
        <v>38</v>
      </c>
      <c r="G46" s="296">
        <v>51.1</v>
      </c>
      <c r="H46" s="296">
        <v>42</v>
      </c>
    </row>
    <row r="47" spans="1:8" ht="30.75" customHeight="1" x14ac:dyDescent="0.2">
      <c r="A47" s="294" t="s">
        <v>322</v>
      </c>
      <c r="B47" s="295">
        <v>4.4000000000000004</v>
      </c>
      <c r="C47" s="295">
        <v>8.6</v>
      </c>
      <c r="D47" s="295">
        <v>3.2</v>
      </c>
      <c r="E47" s="295"/>
      <c r="F47" s="296"/>
      <c r="G47" s="296"/>
      <c r="H47" s="296"/>
    </row>
    <row r="48" spans="1:8" ht="30.75" customHeight="1" x14ac:dyDescent="0.2">
      <c r="A48" s="294" t="s">
        <v>490</v>
      </c>
      <c r="B48" s="295">
        <v>24.1</v>
      </c>
      <c r="C48" s="295">
        <v>20.7</v>
      </c>
      <c r="D48" s="295">
        <v>20.100000000000001</v>
      </c>
      <c r="E48" s="295">
        <v>16</v>
      </c>
      <c r="F48" s="296">
        <v>24.5</v>
      </c>
      <c r="G48" s="296">
        <v>31.2</v>
      </c>
      <c r="H48" s="296">
        <v>26.5</v>
      </c>
    </row>
    <row r="49" spans="1:8" ht="30.75" customHeight="1" x14ac:dyDescent="0.2">
      <c r="A49" s="294" t="s">
        <v>574</v>
      </c>
      <c r="B49" s="295"/>
      <c r="C49" s="295">
        <v>6.5</v>
      </c>
      <c r="D49" s="295"/>
      <c r="E49" s="295"/>
      <c r="F49" s="296">
        <v>4</v>
      </c>
      <c r="G49" s="296"/>
      <c r="H49" s="296"/>
    </row>
    <row r="50" spans="1:8" ht="30.75" customHeight="1" x14ac:dyDescent="0.2">
      <c r="A50" s="294" t="s">
        <v>491</v>
      </c>
      <c r="B50" s="295"/>
      <c r="C50" s="295">
        <v>5.7</v>
      </c>
      <c r="D50" s="295"/>
      <c r="E50" s="295">
        <v>6</v>
      </c>
      <c r="F50" s="296">
        <v>12.5</v>
      </c>
      <c r="G50" s="296">
        <v>12</v>
      </c>
      <c r="H50" s="296">
        <v>5</v>
      </c>
    </row>
    <row r="51" spans="1:8" ht="30.75" customHeight="1" x14ac:dyDescent="0.2">
      <c r="A51" s="294" t="s">
        <v>482</v>
      </c>
      <c r="B51" s="295"/>
      <c r="C51" s="295">
        <v>4.4000000000000004</v>
      </c>
      <c r="D51" s="295"/>
      <c r="E51" s="295">
        <v>3</v>
      </c>
      <c r="F51" s="296">
        <v>5</v>
      </c>
      <c r="G51" s="296"/>
      <c r="H51" s="296"/>
    </row>
    <row r="52" spans="1:8" ht="30.75" customHeight="1" x14ac:dyDescent="0.2">
      <c r="A52" s="294" t="s">
        <v>575</v>
      </c>
      <c r="B52" s="295">
        <v>4.0999999999999996</v>
      </c>
      <c r="C52" s="295">
        <v>3.1</v>
      </c>
      <c r="D52" s="295">
        <v>3.4</v>
      </c>
      <c r="E52" s="295">
        <v>1</v>
      </c>
      <c r="F52" s="296">
        <v>3</v>
      </c>
      <c r="G52" s="296">
        <v>2.2999999999999998</v>
      </c>
      <c r="H52" s="296">
        <v>1.5</v>
      </c>
    </row>
    <row r="53" spans="1:8" ht="30.75" customHeight="1" x14ac:dyDescent="0.2">
      <c r="A53" s="294" t="s">
        <v>576</v>
      </c>
      <c r="B53" s="295">
        <v>1.4</v>
      </c>
      <c r="C53" s="295">
        <v>2.2000000000000002</v>
      </c>
      <c r="D53" s="295">
        <v>1.5</v>
      </c>
      <c r="E53" s="295">
        <v>1</v>
      </c>
      <c r="F53" s="296">
        <v>0.6</v>
      </c>
      <c r="G53" s="296">
        <v>0.3</v>
      </c>
      <c r="H53" s="296">
        <v>0.5</v>
      </c>
    </row>
    <row r="54" spans="1:8" ht="30.75" customHeight="1" x14ac:dyDescent="0.2">
      <c r="A54" s="294" t="s">
        <v>577</v>
      </c>
      <c r="B54" s="295">
        <v>1.7</v>
      </c>
      <c r="C54" s="295">
        <v>2.2000000000000002</v>
      </c>
      <c r="D54" s="295">
        <v>2.1</v>
      </c>
      <c r="E54" s="295">
        <v>1</v>
      </c>
      <c r="F54" s="296">
        <v>0.8</v>
      </c>
      <c r="G54" s="296">
        <v>0.5</v>
      </c>
      <c r="H54" s="296">
        <v>0.8</v>
      </c>
    </row>
    <row r="55" spans="1:8" ht="30.75" customHeight="1" x14ac:dyDescent="0.2">
      <c r="A55" s="294" t="s">
        <v>578</v>
      </c>
      <c r="B55" s="295">
        <v>2.8</v>
      </c>
      <c r="C55" s="295">
        <v>2.6</v>
      </c>
      <c r="D55" s="295">
        <v>2.2999999999999998</v>
      </c>
      <c r="E55" s="295">
        <v>1</v>
      </c>
      <c r="F55" s="296">
        <v>1</v>
      </c>
      <c r="G55" s="296">
        <v>3.2</v>
      </c>
      <c r="H55" s="296">
        <v>1</v>
      </c>
    </row>
    <row r="56" spans="1:8" ht="30.75" customHeight="1" x14ac:dyDescent="0.2">
      <c r="A56" s="294" t="s">
        <v>579</v>
      </c>
      <c r="B56" s="295">
        <v>5</v>
      </c>
      <c r="C56" s="295">
        <v>4.2</v>
      </c>
      <c r="D56" s="295"/>
      <c r="E56" s="295"/>
      <c r="F56" s="296">
        <v>5</v>
      </c>
      <c r="G56" s="296"/>
      <c r="H56" s="296"/>
    </row>
    <row r="57" spans="1:8" ht="30.75" customHeight="1" x14ac:dyDescent="0.2">
      <c r="A57" s="294" t="s">
        <v>580</v>
      </c>
      <c r="B57" s="295"/>
      <c r="C57" s="295">
        <v>4.5999999999999996</v>
      </c>
      <c r="D57" s="295"/>
      <c r="E57" s="295"/>
      <c r="F57" s="296">
        <v>9</v>
      </c>
      <c r="G57" s="296"/>
      <c r="H57" s="296"/>
    </row>
    <row r="58" spans="1:8" ht="30.75" customHeight="1" x14ac:dyDescent="0.2">
      <c r="A58" s="294" t="s">
        <v>581</v>
      </c>
      <c r="B58" s="295"/>
      <c r="C58" s="295"/>
      <c r="D58" s="295">
        <v>4.8</v>
      </c>
      <c r="E58" s="295">
        <v>4</v>
      </c>
      <c r="F58" s="296"/>
      <c r="G58" s="296">
        <v>6.5</v>
      </c>
      <c r="H58" s="296"/>
    </row>
    <row r="59" spans="1:8" ht="30.75" customHeight="1" x14ac:dyDescent="0.2">
      <c r="A59" s="294" t="s">
        <v>582</v>
      </c>
      <c r="B59" s="295"/>
      <c r="C59" s="295">
        <v>2</v>
      </c>
      <c r="D59" s="295"/>
      <c r="E59" s="295"/>
      <c r="F59" s="296"/>
      <c r="G59" s="296"/>
      <c r="H59" s="296"/>
    </row>
    <row r="60" spans="1:8" ht="30.75" customHeight="1" x14ac:dyDescent="0.2">
      <c r="A60" s="294" t="s">
        <v>583</v>
      </c>
      <c r="B60" s="295"/>
      <c r="C60" s="295">
        <v>3</v>
      </c>
      <c r="D60" s="295">
        <v>2.2999999999999998</v>
      </c>
      <c r="E60" s="295"/>
      <c r="F60" s="296">
        <v>2</v>
      </c>
      <c r="G60" s="296"/>
      <c r="H60" s="296">
        <v>2.8</v>
      </c>
    </row>
    <row r="61" spans="1:8" ht="30.75" customHeight="1" x14ac:dyDescent="0.2">
      <c r="A61" s="294" t="s">
        <v>483</v>
      </c>
      <c r="B61" s="295">
        <v>20.100000000000001</v>
      </c>
      <c r="C61" s="295">
        <v>13.6</v>
      </c>
      <c r="D61" s="295"/>
      <c r="E61" s="295"/>
      <c r="F61" s="296"/>
      <c r="G61" s="296"/>
      <c r="H61" s="296">
        <v>19.600000000000001</v>
      </c>
    </row>
    <row r="62" spans="1:8" ht="12.75" x14ac:dyDescent="0.2">
      <c r="A62" s="292" t="s">
        <v>591</v>
      </c>
      <c r="B62" s="293" t="s">
        <v>550</v>
      </c>
      <c r="C62" s="293" t="s">
        <v>318</v>
      </c>
      <c r="D62" s="293" t="s">
        <v>426</v>
      </c>
      <c r="E62" s="293" t="s">
        <v>425</v>
      </c>
      <c r="F62" s="293" t="s">
        <v>489</v>
      </c>
      <c r="G62" s="293" t="s">
        <v>547</v>
      </c>
      <c r="H62" s="293" t="s">
        <v>549</v>
      </c>
    </row>
    <row r="63" spans="1:8" ht="30.75" customHeight="1" x14ac:dyDescent="0.2">
      <c r="A63" s="294" t="s">
        <v>484</v>
      </c>
      <c r="B63" s="295">
        <v>35.299999999999997</v>
      </c>
      <c r="C63" s="295">
        <v>25.9</v>
      </c>
      <c r="D63" s="295">
        <v>35.200000000000003</v>
      </c>
      <c r="E63" s="295">
        <v>22</v>
      </c>
      <c r="F63" s="296">
        <v>38</v>
      </c>
      <c r="G63" s="296">
        <v>46.2</v>
      </c>
      <c r="H63" s="296"/>
    </row>
    <row r="64" spans="1:8" ht="30.75" customHeight="1" x14ac:dyDescent="0.2">
      <c r="A64" s="294" t="s">
        <v>323</v>
      </c>
      <c r="B64" s="295">
        <v>2.4</v>
      </c>
      <c r="C64" s="295">
        <v>2.2000000000000002</v>
      </c>
      <c r="D64" s="295">
        <v>2.6</v>
      </c>
      <c r="E64" s="295" t="s">
        <v>424</v>
      </c>
      <c r="F64" s="296"/>
      <c r="G64" s="296"/>
      <c r="H64" s="296"/>
    </row>
    <row r="65" spans="1:8" ht="30.75" customHeight="1" x14ac:dyDescent="0.2">
      <c r="A65" s="294" t="s">
        <v>324</v>
      </c>
      <c r="B65" s="295">
        <v>6.7</v>
      </c>
      <c r="C65" s="295">
        <v>5.3</v>
      </c>
      <c r="D65" s="295">
        <v>7.7</v>
      </c>
      <c r="E65" s="295">
        <v>3</v>
      </c>
      <c r="F65" s="296"/>
      <c r="G65" s="296"/>
      <c r="H65" s="296"/>
    </row>
    <row r="66" spans="1:8" ht="30.75" customHeight="1" x14ac:dyDescent="0.2">
      <c r="A66" s="294" t="s">
        <v>485</v>
      </c>
      <c r="B66" s="295">
        <v>18.2</v>
      </c>
      <c r="C66" s="295">
        <v>20.100000000000001</v>
      </c>
      <c r="D66" s="295">
        <v>17.100000000000001</v>
      </c>
      <c r="E66" s="295">
        <v>26</v>
      </c>
      <c r="F66" s="296">
        <v>9</v>
      </c>
      <c r="G66" s="296">
        <v>22.3</v>
      </c>
      <c r="H66" s="296"/>
    </row>
    <row r="67" spans="1:8" ht="30.75" customHeight="1" x14ac:dyDescent="0.2">
      <c r="A67" s="294" t="s">
        <v>325</v>
      </c>
      <c r="B67" s="295">
        <v>42.2</v>
      </c>
      <c r="C67" s="295">
        <v>35.299999999999997</v>
      </c>
      <c r="D67" s="295">
        <v>26.4</v>
      </c>
      <c r="E67" s="295">
        <v>44</v>
      </c>
      <c r="F67" s="296">
        <v>66</v>
      </c>
      <c r="G67" s="296">
        <v>63.4</v>
      </c>
      <c r="H67" s="296"/>
    </row>
    <row r="68" spans="1:8" ht="30.75" customHeight="1" x14ac:dyDescent="0.2">
      <c r="A68" s="294" t="s">
        <v>326</v>
      </c>
      <c r="B68" s="295"/>
      <c r="C68" s="295">
        <v>2.1</v>
      </c>
      <c r="D68" s="295">
        <v>2</v>
      </c>
      <c r="E68" s="295"/>
      <c r="F68" s="296"/>
      <c r="G68" s="296">
        <v>2</v>
      </c>
      <c r="H68" s="296"/>
    </row>
    <row r="69" spans="1:8" ht="30.75" customHeight="1" x14ac:dyDescent="0.2">
      <c r="A69" s="294" t="s">
        <v>486</v>
      </c>
      <c r="B69" s="295"/>
      <c r="C69" s="295">
        <v>37.5</v>
      </c>
      <c r="D69" s="295"/>
      <c r="E69" s="295"/>
      <c r="F69" s="296"/>
      <c r="G69" s="296">
        <v>14</v>
      </c>
      <c r="H69" s="296"/>
    </row>
    <row r="70" spans="1:8" ht="12.75" x14ac:dyDescent="0.2">
      <c r="A70" s="292" t="s">
        <v>592</v>
      </c>
      <c r="B70" s="293" t="s">
        <v>550</v>
      </c>
      <c r="C70" s="293" t="s">
        <v>318</v>
      </c>
      <c r="D70" s="293" t="s">
        <v>426</v>
      </c>
      <c r="E70" s="293" t="s">
        <v>425</v>
      </c>
      <c r="F70" s="293" t="s">
        <v>489</v>
      </c>
      <c r="G70" s="293" t="s">
        <v>547</v>
      </c>
      <c r="H70" s="293" t="s">
        <v>549</v>
      </c>
    </row>
    <row r="71" spans="1:8" ht="30.75" customHeight="1" x14ac:dyDescent="0.2">
      <c r="A71" s="294" t="s">
        <v>327</v>
      </c>
      <c r="B71" s="295">
        <v>28.1</v>
      </c>
      <c r="C71" s="295">
        <v>27.5</v>
      </c>
      <c r="D71" s="295">
        <v>25.7</v>
      </c>
      <c r="E71" s="295">
        <v>23</v>
      </c>
      <c r="F71" s="296"/>
      <c r="G71" s="296">
        <v>32.299999999999997</v>
      </c>
      <c r="H71" s="296"/>
    </row>
    <row r="72" spans="1:8" ht="30.75" customHeight="1" x14ac:dyDescent="0.2">
      <c r="A72" s="294" t="s">
        <v>328</v>
      </c>
      <c r="B72" s="295">
        <v>56.2</v>
      </c>
      <c r="C72" s="295">
        <v>58.3</v>
      </c>
      <c r="D72" s="295">
        <v>58.9</v>
      </c>
      <c r="E72" s="295">
        <v>64</v>
      </c>
      <c r="F72" s="296"/>
      <c r="G72" s="296"/>
      <c r="H72" s="296"/>
    </row>
    <row r="73" spans="1:8" ht="30.75" customHeight="1" x14ac:dyDescent="0.2">
      <c r="A73" s="294" t="s">
        <v>329</v>
      </c>
      <c r="B73" s="295">
        <v>15.1</v>
      </c>
      <c r="C73" s="295">
        <v>12.1</v>
      </c>
      <c r="D73" s="295">
        <v>8.5</v>
      </c>
      <c r="E73" s="295">
        <v>7</v>
      </c>
      <c r="F73" s="296"/>
      <c r="G73" s="296"/>
      <c r="H73" s="296"/>
    </row>
    <row r="74" spans="1:8" ht="30.75" customHeight="1" x14ac:dyDescent="0.2">
      <c r="A74" s="294" t="s">
        <v>330</v>
      </c>
      <c r="B74" s="295">
        <v>47.9</v>
      </c>
      <c r="C74" s="295">
        <v>44.4</v>
      </c>
      <c r="D74" s="295">
        <v>33.799999999999997</v>
      </c>
      <c r="E74" s="295">
        <v>34</v>
      </c>
      <c r="F74" s="296"/>
      <c r="G74" s="296"/>
      <c r="H74" s="296"/>
    </row>
    <row r="75" spans="1:8" ht="12.75" x14ac:dyDescent="0.2">
      <c r="A75" s="292" t="s">
        <v>594</v>
      </c>
      <c r="B75" s="293" t="s">
        <v>550</v>
      </c>
      <c r="C75" s="293" t="s">
        <v>318</v>
      </c>
      <c r="D75" s="293" t="s">
        <v>426</v>
      </c>
      <c r="E75" s="293" t="s">
        <v>425</v>
      </c>
      <c r="F75" s="293" t="s">
        <v>489</v>
      </c>
      <c r="G75" s="293" t="s">
        <v>547</v>
      </c>
      <c r="H75" s="293" t="s">
        <v>549</v>
      </c>
    </row>
    <row r="76" spans="1:8" ht="30.75" customHeight="1" x14ac:dyDescent="0.2">
      <c r="A76" s="294" t="s">
        <v>331</v>
      </c>
      <c r="B76" s="295"/>
      <c r="C76" s="295">
        <v>59.6</v>
      </c>
      <c r="D76" s="295"/>
      <c r="E76" s="295">
        <v>73</v>
      </c>
      <c r="F76" s="296"/>
      <c r="G76" s="296">
        <v>73.8</v>
      </c>
      <c r="H76" s="296"/>
    </row>
    <row r="77" spans="1:8" ht="30.75" customHeight="1" x14ac:dyDescent="0.2">
      <c r="A77" s="294" t="s">
        <v>593</v>
      </c>
      <c r="B77" s="295"/>
      <c r="C77" s="295">
        <v>81.599999999999994</v>
      </c>
      <c r="D77" s="295"/>
      <c r="E77" s="295">
        <v>93</v>
      </c>
      <c r="F77" s="296">
        <v>90.5</v>
      </c>
      <c r="G77" s="296">
        <v>83</v>
      </c>
      <c r="H77" s="296"/>
    </row>
    <row r="78" spans="1:8" ht="12.75" x14ac:dyDescent="0.2">
      <c r="A78" s="294"/>
      <c r="B78" s="295"/>
      <c r="C78" s="295"/>
      <c r="D78" s="295"/>
      <c r="E78" s="295"/>
      <c r="F78" s="296"/>
      <c r="G78" s="296"/>
      <c r="H78" s="296"/>
    </row>
    <row r="79" spans="1:8" ht="12.75" x14ac:dyDescent="0.2">
      <c r="A79" s="292" t="s">
        <v>584</v>
      </c>
      <c r="B79" s="293" t="s">
        <v>550</v>
      </c>
      <c r="C79" s="293" t="s">
        <v>318</v>
      </c>
      <c r="D79" s="293" t="s">
        <v>426</v>
      </c>
      <c r="E79" s="293" t="s">
        <v>425</v>
      </c>
      <c r="F79" s="293" t="s">
        <v>489</v>
      </c>
      <c r="G79" s="293" t="s">
        <v>547</v>
      </c>
      <c r="H79" s="293" t="s">
        <v>549</v>
      </c>
    </row>
    <row r="80" spans="1:8" ht="25.5" x14ac:dyDescent="0.2">
      <c r="A80" s="297" t="s">
        <v>332</v>
      </c>
      <c r="B80" s="295"/>
      <c r="C80" s="297"/>
      <c r="D80" s="295">
        <v>84</v>
      </c>
      <c r="E80" s="295">
        <v>90</v>
      </c>
      <c r="F80" s="296">
        <v>84</v>
      </c>
      <c r="G80" s="296">
        <v>90.9</v>
      </c>
      <c r="H80" s="296"/>
    </row>
    <row r="81" spans="1:8" ht="12.75" x14ac:dyDescent="0.2">
      <c r="A81" s="297" t="s">
        <v>333</v>
      </c>
      <c r="B81" s="295"/>
      <c r="C81" s="297"/>
      <c r="D81" s="295"/>
      <c r="E81" s="295">
        <v>52</v>
      </c>
      <c r="F81" s="296"/>
      <c r="G81" s="296"/>
      <c r="H81" s="296"/>
    </row>
    <row r="82" spans="1:8" ht="15" customHeight="1" x14ac:dyDescent="0.2">
      <c r="A82" s="297" t="s">
        <v>334</v>
      </c>
      <c r="B82" s="295"/>
      <c r="C82" s="297"/>
      <c r="D82" s="295">
        <v>81.099999999999994</v>
      </c>
      <c r="E82" s="295">
        <v>83</v>
      </c>
      <c r="F82" s="296">
        <v>77</v>
      </c>
      <c r="G82" s="296">
        <v>73.7</v>
      </c>
      <c r="H82" s="296"/>
    </row>
    <row r="83" spans="1:8" ht="12.75" x14ac:dyDescent="0.2">
      <c r="A83" s="297" t="s">
        <v>335</v>
      </c>
      <c r="B83" s="295"/>
      <c r="C83" s="297"/>
      <c r="D83" s="295">
        <v>61.8</v>
      </c>
      <c r="E83" s="295">
        <v>68</v>
      </c>
      <c r="F83" s="296">
        <v>67</v>
      </c>
      <c r="G83" s="296">
        <v>57.9</v>
      </c>
      <c r="H83" s="296"/>
    </row>
    <row r="84" spans="1:8" ht="12.75" x14ac:dyDescent="0.2">
      <c r="A84" s="297" t="s">
        <v>336</v>
      </c>
      <c r="B84" s="295"/>
      <c r="C84" s="297"/>
      <c r="D84" s="295">
        <v>35.1</v>
      </c>
      <c r="E84" s="295">
        <v>36</v>
      </c>
      <c r="F84" s="296">
        <v>40</v>
      </c>
      <c r="G84" s="296">
        <v>32.6</v>
      </c>
      <c r="H84" s="296"/>
    </row>
    <row r="85" spans="1:8" ht="25.5" x14ac:dyDescent="0.2">
      <c r="A85" s="297" t="s">
        <v>337</v>
      </c>
      <c r="B85" s="295"/>
      <c r="C85" s="297"/>
      <c r="D85" s="295">
        <v>88.5</v>
      </c>
      <c r="E85" s="295">
        <v>96</v>
      </c>
      <c r="F85" s="296">
        <v>82.5</v>
      </c>
      <c r="G85" s="296">
        <v>90</v>
      </c>
      <c r="H85" s="296"/>
    </row>
    <row r="86" spans="1:8" ht="12.75" x14ac:dyDescent="0.2">
      <c r="A86" s="294"/>
      <c r="B86" s="295"/>
      <c r="C86" s="295"/>
      <c r="D86" s="295"/>
      <c r="E86" s="295"/>
      <c r="F86" s="296"/>
      <c r="G86" s="296"/>
      <c r="H86" s="296"/>
    </row>
    <row r="87" spans="1:8" ht="12.75" x14ac:dyDescent="0.2">
      <c r="A87" s="292" t="s">
        <v>585</v>
      </c>
      <c r="B87" s="293" t="s">
        <v>550</v>
      </c>
      <c r="C87" s="293" t="s">
        <v>318</v>
      </c>
      <c r="D87" s="293" t="s">
        <v>426</v>
      </c>
      <c r="E87" s="293" t="s">
        <v>425</v>
      </c>
      <c r="F87" s="293" t="s">
        <v>489</v>
      </c>
      <c r="G87" s="293" t="s">
        <v>547</v>
      </c>
      <c r="H87" s="293" t="s">
        <v>549</v>
      </c>
    </row>
    <row r="88" spans="1:8" ht="12.75" x14ac:dyDescent="0.2">
      <c r="A88" s="297" t="s">
        <v>338</v>
      </c>
      <c r="B88" s="295"/>
      <c r="C88" s="295"/>
      <c r="D88" s="295">
        <v>93.1</v>
      </c>
      <c r="E88" s="295">
        <v>98</v>
      </c>
      <c r="F88" s="296">
        <v>94</v>
      </c>
      <c r="G88" s="296">
        <v>94.1</v>
      </c>
      <c r="H88" s="296"/>
    </row>
    <row r="89" spans="1:8" ht="12.75" x14ac:dyDescent="0.2">
      <c r="A89" s="297" t="s">
        <v>340</v>
      </c>
      <c r="B89" s="295"/>
      <c r="C89" s="295"/>
      <c r="D89" s="295"/>
      <c r="E89" s="295">
        <v>92</v>
      </c>
      <c r="F89" s="296"/>
      <c r="G89" s="296"/>
      <c r="H89" s="296"/>
    </row>
    <row r="90" spans="1:8" ht="12.75" x14ac:dyDescent="0.2">
      <c r="A90" s="297" t="s">
        <v>342</v>
      </c>
      <c r="B90" s="295"/>
      <c r="C90" s="295"/>
      <c r="D90" s="295">
        <v>90.9</v>
      </c>
      <c r="E90" s="295">
        <v>94</v>
      </c>
      <c r="F90" s="296">
        <v>94.5</v>
      </c>
      <c r="G90" s="296">
        <v>90.8</v>
      </c>
      <c r="H90" s="296"/>
    </row>
    <row r="91" spans="1:8" ht="12.75" x14ac:dyDescent="0.2">
      <c r="A91" s="297" t="s">
        <v>344</v>
      </c>
      <c r="B91" s="295"/>
      <c r="C91" s="295"/>
      <c r="D91" s="295">
        <v>82.7</v>
      </c>
      <c r="E91" s="295">
        <v>85</v>
      </c>
      <c r="F91" s="296">
        <v>85</v>
      </c>
      <c r="G91" s="296">
        <v>79.2</v>
      </c>
      <c r="H91" s="296"/>
    </row>
    <row r="92" spans="1:8" ht="12.75" x14ac:dyDescent="0.2">
      <c r="A92" s="297" t="s">
        <v>346</v>
      </c>
      <c r="B92" s="295"/>
      <c r="C92" s="295"/>
      <c r="D92" s="295">
        <v>94.9</v>
      </c>
      <c r="E92" s="295">
        <v>99</v>
      </c>
      <c r="F92" s="296">
        <v>98</v>
      </c>
      <c r="G92" s="296">
        <v>80.3</v>
      </c>
      <c r="H92" s="296"/>
    </row>
    <row r="93" spans="1:8" ht="12.75" x14ac:dyDescent="0.2">
      <c r="A93" s="294"/>
      <c r="B93" s="295"/>
      <c r="C93" s="295"/>
      <c r="D93" s="295"/>
      <c r="E93" s="295"/>
      <c r="F93" s="296"/>
      <c r="G93" s="296"/>
      <c r="H93" s="296"/>
    </row>
    <row r="94" spans="1:8" ht="12.75" x14ac:dyDescent="0.2">
      <c r="A94" s="297" t="s">
        <v>339</v>
      </c>
      <c r="B94" s="295"/>
      <c r="C94" s="295"/>
      <c r="D94" s="295"/>
      <c r="E94" s="295">
        <v>82</v>
      </c>
      <c r="F94" s="296">
        <v>78</v>
      </c>
      <c r="G94" s="296">
        <v>71</v>
      </c>
      <c r="H94" s="296"/>
    </row>
    <row r="95" spans="1:8" ht="12.75" x14ac:dyDescent="0.2">
      <c r="A95" s="297" t="s">
        <v>341</v>
      </c>
      <c r="B95" s="295"/>
      <c r="C95" s="295"/>
      <c r="D95" s="295"/>
      <c r="E95" s="295">
        <v>92</v>
      </c>
      <c r="F95" s="296"/>
      <c r="G95" s="296"/>
      <c r="H95" s="296"/>
    </row>
    <row r="96" spans="1:8" ht="12.75" x14ac:dyDescent="0.2">
      <c r="A96" s="297" t="s">
        <v>343</v>
      </c>
      <c r="B96" s="295"/>
      <c r="C96" s="295"/>
      <c r="D96" s="295">
        <v>66.7</v>
      </c>
      <c r="E96" s="295">
        <v>68</v>
      </c>
      <c r="F96" s="296">
        <v>76</v>
      </c>
      <c r="G96" s="296">
        <v>59.5</v>
      </c>
      <c r="H96" s="296"/>
    </row>
    <row r="97" spans="1:8" ht="12.75" x14ac:dyDescent="0.2">
      <c r="A97" s="297" t="s">
        <v>345</v>
      </c>
      <c r="B97" s="295"/>
      <c r="C97" s="295"/>
      <c r="D97" s="295">
        <v>41</v>
      </c>
      <c r="E97" s="295">
        <v>48</v>
      </c>
      <c r="F97" s="296">
        <v>53</v>
      </c>
      <c r="G97" s="296">
        <v>32.700000000000003</v>
      </c>
      <c r="H97" s="296"/>
    </row>
    <row r="98" spans="1:8" ht="12.75" x14ac:dyDescent="0.2">
      <c r="A98" s="297" t="s">
        <v>347</v>
      </c>
      <c r="B98" s="295"/>
      <c r="C98" s="295"/>
      <c r="D98" s="295">
        <v>81.5</v>
      </c>
      <c r="E98" s="295">
        <v>87</v>
      </c>
      <c r="F98" s="296">
        <v>89</v>
      </c>
      <c r="G98" s="296">
        <v>80.3</v>
      </c>
      <c r="H98" s="296"/>
    </row>
    <row r="99" spans="1:8" x14ac:dyDescent="0.25">
      <c r="A99" s="294"/>
      <c r="B99" s="295"/>
      <c r="C99" s="295"/>
      <c r="D99" s="298"/>
      <c r="E99" s="295"/>
      <c r="F99" s="296"/>
      <c r="G99" s="296"/>
      <c r="H99" s="296"/>
    </row>
  </sheetData>
  <conditionalFormatting sqref="B2:H13 B15:H18 B20:H23 B25:H30 B32:H61 B63:H69 B71:H74 B76:H98">
    <cfRule type="containsBlanks" dxfId="1" priority="2">
      <formula>LEN(TRIM(B2))=0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7"/>
  <sheetViews>
    <sheetView topLeftCell="C1" zoomScale="90" zoomScaleNormal="90" workbookViewId="0">
      <pane ySplit="1" topLeftCell="A53" activePane="bottomLeft" state="frozen"/>
      <selection activeCell="K1" sqref="K1"/>
      <selection pane="bottomLeft" activeCell="C61" sqref="C61"/>
    </sheetView>
  </sheetViews>
  <sheetFormatPr defaultColWidth="11.42578125" defaultRowHeight="12" customHeight="1" x14ac:dyDescent="0.2"/>
  <cols>
    <col min="1" max="2" width="11.42578125" style="281"/>
    <col min="3" max="3" width="98.7109375" style="299" customWidth="1"/>
    <col min="4" max="4" width="17.85546875" style="300" customWidth="1"/>
    <col min="5" max="5" width="22.85546875" style="300" customWidth="1"/>
    <col min="6" max="16384" width="11.42578125" style="281"/>
  </cols>
  <sheetData>
    <row r="1" spans="1:5" ht="14.1" customHeight="1" x14ac:dyDescent="0.2">
      <c r="C1" s="293" t="s">
        <v>348</v>
      </c>
      <c r="D1" s="293" t="s">
        <v>548</v>
      </c>
      <c r="E1" s="293" t="s">
        <v>549</v>
      </c>
    </row>
    <row r="2" spans="1:5" ht="29.1" customHeight="1" x14ac:dyDescent="0.2">
      <c r="A2" s="281" t="s">
        <v>492</v>
      </c>
      <c r="B2" s="281" t="s">
        <v>492</v>
      </c>
      <c r="C2" s="305" t="s">
        <v>602</v>
      </c>
      <c r="D2" s="302"/>
      <c r="E2" s="302"/>
    </row>
    <row r="3" spans="1:5" ht="42.95" customHeight="1" x14ac:dyDescent="0.2">
      <c r="A3" s="281" t="s">
        <v>493</v>
      </c>
      <c r="B3" s="281" t="s">
        <v>493</v>
      </c>
      <c r="C3" s="303" t="s">
        <v>595</v>
      </c>
      <c r="D3" s="302"/>
      <c r="E3" s="302"/>
    </row>
    <row r="4" spans="1:5" ht="14.1" customHeight="1" x14ac:dyDescent="0.2">
      <c r="A4" s="281" t="s">
        <v>461</v>
      </c>
      <c r="B4" s="281" t="s">
        <v>461</v>
      </c>
      <c r="C4" s="303" t="s">
        <v>349</v>
      </c>
      <c r="D4" s="302"/>
      <c r="E4" s="302"/>
    </row>
    <row r="5" spans="1:5" ht="29.1" customHeight="1" x14ac:dyDescent="0.2">
      <c r="A5" s="281" t="s">
        <v>427</v>
      </c>
      <c r="B5" s="281" t="s">
        <v>427</v>
      </c>
      <c r="C5" s="303" t="s">
        <v>350</v>
      </c>
      <c r="D5" s="302"/>
      <c r="E5" s="302"/>
    </row>
    <row r="6" spans="1:5" ht="14.1" customHeight="1" x14ac:dyDescent="0.25">
      <c r="A6" s="290" t="s">
        <v>428</v>
      </c>
      <c r="B6" s="281" t="s">
        <v>428</v>
      </c>
      <c r="C6" s="303" t="s">
        <v>351</v>
      </c>
      <c r="D6" s="302"/>
      <c r="E6" s="302">
        <v>19</v>
      </c>
    </row>
    <row r="7" spans="1:5" ht="14.1" customHeight="1" x14ac:dyDescent="0.25">
      <c r="A7" s="290" t="s">
        <v>429</v>
      </c>
      <c r="B7" s="281" t="s">
        <v>429</v>
      </c>
      <c r="C7" s="303" t="s">
        <v>352</v>
      </c>
      <c r="D7" s="302"/>
      <c r="E7" s="302">
        <v>29</v>
      </c>
    </row>
    <row r="8" spans="1:5" ht="29.1" customHeight="1" x14ac:dyDescent="0.25">
      <c r="A8" s="290" t="s">
        <v>494</v>
      </c>
      <c r="B8" s="281" t="s">
        <v>430</v>
      </c>
      <c r="C8" s="303" t="s">
        <v>353</v>
      </c>
      <c r="D8" s="302">
        <v>24.1</v>
      </c>
      <c r="E8" s="302"/>
    </row>
    <row r="9" spans="1:5" ht="14.1" customHeight="1" x14ac:dyDescent="0.25">
      <c r="A9" s="290" t="s">
        <v>495</v>
      </c>
      <c r="B9" s="281" t="s">
        <v>431</v>
      </c>
      <c r="C9" s="303" t="s">
        <v>354</v>
      </c>
      <c r="D9" s="302">
        <v>39.9</v>
      </c>
      <c r="E9" s="302">
        <v>17</v>
      </c>
    </row>
    <row r="10" spans="1:5" ht="44.25" customHeight="1" x14ac:dyDescent="0.25">
      <c r="A10" s="290" t="s">
        <v>546</v>
      </c>
      <c r="B10" s="281" t="s">
        <v>460</v>
      </c>
      <c r="C10" s="303" t="s">
        <v>403</v>
      </c>
      <c r="D10" s="302"/>
      <c r="E10" s="302"/>
    </row>
    <row r="11" spans="1:5" ht="14.1" customHeight="1" x14ac:dyDescent="0.25">
      <c r="A11" s="290"/>
      <c r="C11" s="301" t="s">
        <v>596</v>
      </c>
      <c r="D11" s="293" t="s">
        <v>548</v>
      </c>
      <c r="E11" s="293" t="s">
        <v>549</v>
      </c>
    </row>
    <row r="12" spans="1:5" ht="14.1" customHeight="1" x14ac:dyDescent="0.25">
      <c r="A12" s="290" t="s">
        <v>496</v>
      </c>
      <c r="B12" s="281" t="s">
        <v>432</v>
      </c>
      <c r="C12" s="304" t="s">
        <v>597</v>
      </c>
      <c r="D12" s="302"/>
      <c r="E12" s="302"/>
    </row>
    <row r="13" spans="1:5" ht="14.1" customHeight="1" x14ac:dyDescent="0.25">
      <c r="A13" s="290" t="s">
        <v>497</v>
      </c>
      <c r="B13" s="281" t="s">
        <v>432</v>
      </c>
      <c r="C13" s="304" t="s">
        <v>355</v>
      </c>
      <c r="D13" s="302"/>
      <c r="E13" s="302"/>
    </row>
    <row r="14" spans="1:5" ht="14.1" customHeight="1" x14ac:dyDescent="0.25">
      <c r="A14" s="290" t="s">
        <v>498</v>
      </c>
      <c r="B14" s="281" t="s">
        <v>432</v>
      </c>
      <c r="C14" s="304" t="s">
        <v>356</v>
      </c>
      <c r="D14" s="302"/>
      <c r="E14" s="302"/>
    </row>
    <row r="15" spans="1:5" ht="20.25" customHeight="1" x14ac:dyDescent="0.25">
      <c r="A15" s="290" t="s">
        <v>499</v>
      </c>
      <c r="B15" s="281" t="s">
        <v>432</v>
      </c>
      <c r="C15" s="304" t="s">
        <v>357</v>
      </c>
      <c r="D15" s="302"/>
      <c r="E15" s="302"/>
    </row>
    <row r="16" spans="1:5" ht="29.1" customHeight="1" x14ac:dyDescent="0.25">
      <c r="A16" s="290" t="s">
        <v>500</v>
      </c>
      <c r="B16" s="281" t="s">
        <v>432</v>
      </c>
      <c r="C16" s="304" t="s">
        <v>358</v>
      </c>
      <c r="D16" s="302"/>
      <c r="E16" s="302"/>
    </row>
    <row r="17" spans="1:5" ht="15" customHeight="1" x14ac:dyDescent="0.25">
      <c r="A17" s="290" t="s">
        <v>501</v>
      </c>
      <c r="B17" s="281" t="s">
        <v>432</v>
      </c>
      <c r="C17" s="304" t="s">
        <v>359</v>
      </c>
      <c r="D17" s="302"/>
      <c r="E17" s="302"/>
    </row>
    <row r="18" spans="1:5" ht="14.1" customHeight="1" x14ac:dyDescent="0.25">
      <c r="A18" s="290" t="s">
        <v>502</v>
      </c>
      <c r="B18" s="281" t="s">
        <v>432</v>
      </c>
      <c r="C18" s="304" t="s">
        <v>360</v>
      </c>
      <c r="D18" s="302"/>
      <c r="E18" s="302"/>
    </row>
    <row r="19" spans="1:5" ht="14.1" customHeight="1" x14ac:dyDescent="0.25">
      <c r="A19" s="290" t="s">
        <v>503</v>
      </c>
      <c r="B19" s="281" t="s">
        <v>432</v>
      </c>
      <c r="C19" s="304" t="s">
        <v>361</v>
      </c>
      <c r="D19" s="302"/>
      <c r="E19" s="302"/>
    </row>
    <row r="20" spans="1:5" ht="14.1" customHeight="1" x14ac:dyDescent="0.25">
      <c r="A20" s="290"/>
      <c r="C20" s="301" t="s">
        <v>598</v>
      </c>
      <c r="D20" s="293" t="s">
        <v>548</v>
      </c>
      <c r="E20" s="293" t="s">
        <v>549</v>
      </c>
    </row>
    <row r="21" spans="1:5" ht="21" customHeight="1" x14ac:dyDescent="0.25">
      <c r="A21" s="290" t="s">
        <v>504</v>
      </c>
      <c r="B21" s="281" t="s">
        <v>435</v>
      </c>
      <c r="C21" s="304" t="s">
        <v>362</v>
      </c>
      <c r="D21" s="302"/>
      <c r="E21" s="302"/>
    </row>
    <row r="22" spans="1:5" ht="14.1" customHeight="1" x14ac:dyDescent="0.25">
      <c r="A22" s="290" t="s">
        <v>505</v>
      </c>
      <c r="B22" s="281" t="s">
        <v>435</v>
      </c>
      <c r="C22" s="304" t="s">
        <v>363</v>
      </c>
      <c r="D22" s="302"/>
      <c r="E22" s="302"/>
    </row>
    <row r="23" spans="1:5" ht="17.25" customHeight="1" x14ac:dyDescent="0.25">
      <c r="A23" s="290" t="s">
        <v>506</v>
      </c>
      <c r="B23" s="281" t="s">
        <v>435</v>
      </c>
      <c r="C23" s="304" t="s">
        <v>364</v>
      </c>
      <c r="D23" s="302"/>
      <c r="E23" s="302"/>
    </row>
    <row r="24" spans="1:5" ht="14.1" customHeight="1" x14ac:dyDescent="0.25">
      <c r="A24" s="290" t="s">
        <v>507</v>
      </c>
      <c r="B24" s="281" t="s">
        <v>435</v>
      </c>
      <c r="C24" s="304" t="s">
        <v>365</v>
      </c>
      <c r="D24" s="302"/>
      <c r="E24" s="302"/>
    </row>
    <row r="25" spans="1:5" ht="15" customHeight="1" x14ac:dyDescent="0.25">
      <c r="A25" s="290" t="s">
        <v>508</v>
      </c>
      <c r="B25" s="281" t="s">
        <v>435</v>
      </c>
      <c r="C25" s="304" t="s">
        <v>366</v>
      </c>
      <c r="D25" s="302"/>
      <c r="E25" s="302"/>
    </row>
    <row r="26" spans="1:5" ht="14.1" customHeight="1" x14ac:dyDescent="0.25">
      <c r="A26" s="290" t="s">
        <v>509</v>
      </c>
      <c r="B26" s="281" t="s">
        <v>435</v>
      </c>
      <c r="C26" s="304" t="s">
        <v>367</v>
      </c>
      <c r="D26" s="302"/>
      <c r="E26" s="302"/>
    </row>
    <row r="27" spans="1:5" ht="14.1" customHeight="1" x14ac:dyDescent="0.25">
      <c r="A27" s="290" t="s">
        <v>510</v>
      </c>
      <c r="B27" s="281" t="s">
        <v>435</v>
      </c>
      <c r="C27" s="304" t="s">
        <v>368</v>
      </c>
      <c r="D27" s="302"/>
      <c r="E27" s="302"/>
    </row>
    <row r="28" spans="1:5" ht="14.1" customHeight="1" x14ac:dyDescent="0.25">
      <c r="A28" s="290" t="s">
        <v>511</v>
      </c>
      <c r="B28" s="281" t="s">
        <v>435</v>
      </c>
      <c r="C28" s="304" t="s">
        <v>369</v>
      </c>
      <c r="D28" s="302"/>
      <c r="E28" s="302"/>
    </row>
    <row r="29" spans="1:5" ht="14.1" customHeight="1" x14ac:dyDescent="0.25">
      <c r="A29" s="290"/>
      <c r="C29" s="292" t="s">
        <v>589</v>
      </c>
      <c r="D29" s="293" t="s">
        <v>548</v>
      </c>
      <c r="E29" s="293" t="s">
        <v>549</v>
      </c>
    </row>
    <row r="30" spans="1:5" ht="14.1" customHeight="1" x14ac:dyDescent="0.25">
      <c r="A30" s="290" t="s">
        <v>433</v>
      </c>
      <c r="B30" s="281" t="s">
        <v>434</v>
      </c>
      <c r="C30" s="303" t="s">
        <v>370</v>
      </c>
      <c r="D30" s="302">
        <v>10.199999999999999</v>
      </c>
      <c r="E30" s="302">
        <v>13</v>
      </c>
    </row>
    <row r="31" spans="1:5" ht="14.1" customHeight="1" x14ac:dyDescent="0.25">
      <c r="A31" s="290" t="s">
        <v>512</v>
      </c>
      <c r="B31" s="281" t="s">
        <v>437</v>
      </c>
      <c r="C31" s="303" t="s">
        <v>371</v>
      </c>
      <c r="D31" s="302">
        <v>5.5</v>
      </c>
      <c r="E31" s="302">
        <v>7</v>
      </c>
    </row>
    <row r="32" spans="1:5" ht="14.1" customHeight="1" x14ac:dyDescent="0.25">
      <c r="A32" s="290" t="s">
        <v>513</v>
      </c>
      <c r="B32" s="281" t="s">
        <v>436</v>
      </c>
      <c r="C32" s="303" t="s">
        <v>372</v>
      </c>
      <c r="D32" s="302">
        <v>2.6</v>
      </c>
      <c r="E32" s="302">
        <v>3</v>
      </c>
    </row>
    <row r="33" spans="1:5" ht="14.1" customHeight="1" x14ac:dyDescent="0.25">
      <c r="A33" s="290"/>
      <c r="C33" s="292" t="s">
        <v>590</v>
      </c>
      <c r="D33" s="293" t="s">
        <v>548</v>
      </c>
      <c r="E33" s="293" t="s">
        <v>549</v>
      </c>
    </row>
    <row r="34" spans="1:5" ht="14.1" customHeight="1" x14ac:dyDescent="0.25">
      <c r="A34" s="290" t="s">
        <v>514</v>
      </c>
      <c r="B34" s="281" t="s">
        <v>438</v>
      </c>
      <c r="C34" s="303" t="s">
        <v>373</v>
      </c>
      <c r="D34" s="302">
        <v>4.3</v>
      </c>
      <c r="E34" s="302">
        <v>4</v>
      </c>
    </row>
    <row r="35" spans="1:5" ht="14.1" customHeight="1" x14ac:dyDescent="0.2">
      <c r="A35" s="291" t="s">
        <v>515</v>
      </c>
      <c r="B35" s="281" t="s">
        <v>439</v>
      </c>
      <c r="C35" s="303" t="s">
        <v>374</v>
      </c>
      <c r="D35" s="302"/>
      <c r="E35" s="302"/>
    </row>
    <row r="36" spans="1:5" ht="24.75" customHeight="1" x14ac:dyDescent="0.2">
      <c r="A36" s="291" t="s">
        <v>516</v>
      </c>
      <c r="B36" s="281" t="s">
        <v>440</v>
      </c>
      <c r="C36" s="303" t="s">
        <v>375</v>
      </c>
      <c r="D36" s="302">
        <v>0.9</v>
      </c>
      <c r="E36" s="302"/>
    </row>
    <row r="37" spans="1:5" ht="26.25" customHeight="1" x14ac:dyDescent="0.2">
      <c r="A37" s="291" t="s">
        <v>517</v>
      </c>
      <c r="B37" s="281" t="s">
        <v>441</v>
      </c>
      <c r="C37" s="303" t="s">
        <v>376</v>
      </c>
      <c r="D37" s="302"/>
      <c r="E37" s="302"/>
    </row>
    <row r="38" spans="1:5" ht="32.25" customHeight="1" x14ac:dyDescent="0.2">
      <c r="A38" s="291" t="s">
        <v>518</v>
      </c>
      <c r="B38" s="281" t="s">
        <v>442</v>
      </c>
      <c r="C38" s="303" t="s">
        <v>377</v>
      </c>
      <c r="D38" s="302"/>
      <c r="E38" s="302"/>
    </row>
    <row r="39" spans="1:5" ht="30" customHeight="1" x14ac:dyDescent="0.2">
      <c r="A39" s="291" t="s">
        <v>519</v>
      </c>
      <c r="B39" s="281" t="s">
        <v>443</v>
      </c>
      <c r="C39" s="303" t="s">
        <v>378</v>
      </c>
      <c r="D39" s="302"/>
      <c r="E39" s="302"/>
    </row>
    <row r="40" spans="1:5" ht="42" customHeight="1" x14ac:dyDescent="0.2">
      <c r="A40" s="291" t="s">
        <v>520</v>
      </c>
      <c r="B40" s="281" t="s">
        <v>444</v>
      </c>
      <c r="C40" s="303" t="s">
        <v>379</v>
      </c>
      <c r="D40" s="302"/>
      <c r="E40" s="302"/>
    </row>
    <row r="41" spans="1:5" ht="27.75" customHeight="1" x14ac:dyDescent="0.2">
      <c r="A41" s="291" t="s">
        <v>521</v>
      </c>
      <c r="B41" s="281" t="s">
        <v>445</v>
      </c>
      <c r="C41" s="303" t="s">
        <v>380</v>
      </c>
      <c r="D41" s="302"/>
      <c r="E41" s="302">
        <v>13</v>
      </c>
    </row>
    <row r="42" spans="1:5" ht="47.25" customHeight="1" x14ac:dyDescent="0.2">
      <c r="A42" s="291" t="s">
        <v>522</v>
      </c>
      <c r="B42" s="281" t="s">
        <v>467</v>
      </c>
      <c r="C42" s="303" t="s">
        <v>320</v>
      </c>
      <c r="D42" s="302"/>
      <c r="E42" s="302"/>
    </row>
    <row r="43" spans="1:5" ht="14.1" customHeight="1" x14ac:dyDescent="0.25">
      <c r="A43" s="290" t="s">
        <v>523</v>
      </c>
      <c r="B43" s="281" t="s">
        <v>446</v>
      </c>
      <c r="C43" s="303" t="s">
        <v>381</v>
      </c>
      <c r="D43" s="302">
        <v>15.3</v>
      </c>
      <c r="E43" s="302">
        <v>15</v>
      </c>
    </row>
    <row r="44" spans="1:5" ht="26.25" customHeight="1" x14ac:dyDescent="0.25">
      <c r="A44" s="290" t="s">
        <v>524</v>
      </c>
      <c r="B44" s="281" t="s">
        <v>447</v>
      </c>
      <c r="C44" s="303" t="s">
        <v>382</v>
      </c>
      <c r="D44" s="302"/>
      <c r="E44" s="302"/>
    </row>
    <row r="45" spans="1:5" ht="41.25" customHeight="1" x14ac:dyDescent="0.25">
      <c r="A45" s="290" t="s">
        <v>525</v>
      </c>
      <c r="B45" s="281" t="s">
        <v>448</v>
      </c>
      <c r="C45" s="303" t="s">
        <v>383</v>
      </c>
      <c r="D45" s="302">
        <v>5.2</v>
      </c>
      <c r="E45" s="302"/>
    </row>
    <row r="46" spans="1:5" ht="17.25" customHeight="1" x14ac:dyDescent="0.2">
      <c r="A46" s="291" t="s">
        <v>526</v>
      </c>
      <c r="B46" s="281" t="s">
        <v>449</v>
      </c>
      <c r="C46" s="303" t="s">
        <v>384</v>
      </c>
      <c r="D46" s="302">
        <v>8.3000000000000007</v>
      </c>
      <c r="E46" s="302">
        <v>3</v>
      </c>
    </row>
    <row r="47" spans="1:5" ht="15.75" customHeight="1" x14ac:dyDescent="0.2">
      <c r="A47" s="291" t="s">
        <v>527</v>
      </c>
      <c r="B47" s="281" t="s">
        <v>450</v>
      </c>
      <c r="C47" s="303" t="s">
        <v>385</v>
      </c>
      <c r="D47" s="302"/>
      <c r="E47" s="302"/>
    </row>
    <row r="48" spans="1:5" ht="14.1" customHeight="1" x14ac:dyDescent="0.25">
      <c r="A48" s="290" t="s">
        <v>528</v>
      </c>
      <c r="B48" s="281" t="s">
        <v>473</v>
      </c>
      <c r="C48" s="303" t="s">
        <v>386</v>
      </c>
      <c r="D48" s="302">
        <v>3.2</v>
      </c>
      <c r="E48" s="302">
        <v>3</v>
      </c>
    </row>
    <row r="49" spans="1:5" ht="29.1" customHeight="1" x14ac:dyDescent="0.2">
      <c r="A49" s="291" t="s">
        <v>529</v>
      </c>
      <c r="B49" s="281" t="s">
        <v>451</v>
      </c>
      <c r="C49" s="303" t="s">
        <v>387</v>
      </c>
      <c r="D49" s="302">
        <v>0</v>
      </c>
      <c r="E49" s="302">
        <v>2</v>
      </c>
    </row>
    <row r="50" spans="1:5" ht="29.1" customHeight="1" x14ac:dyDescent="0.2">
      <c r="A50" s="291" t="s">
        <v>530</v>
      </c>
      <c r="B50" s="281" t="s">
        <v>452</v>
      </c>
      <c r="C50" s="303" t="s">
        <v>388</v>
      </c>
      <c r="D50" s="302"/>
      <c r="E50" s="302">
        <v>6</v>
      </c>
    </row>
    <row r="51" spans="1:5" ht="14.1" customHeight="1" x14ac:dyDescent="0.2">
      <c r="C51" s="293" t="s">
        <v>591</v>
      </c>
      <c r="D51" s="293" t="s">
        <v>548</v>
      </c>
      <c r="E51" s="293" t="s">
        <v>549</v>
      </c>
    </row>
    <row r="52" spans="1:5" ht="29.1" customHeight="1" x14ac:dyDescent="0.2">
      <c r="A52" s="291" t="s">
        <v>531</v>
      </c>
      <c r="B52" s="281" t="s">
        <v>453</v>
      </c>
      <c r="C52" s="303" t="s">
        <v>389</v>
      </c>
      <c r="D52" s="302">
        <v>5</v>
      </c>
      <c r="E52" s="302">
        <v>6</v>
      </c>
    </row>
    <row r="53" spans="1:5" ht="29.1" customHeight="1" x14ac:dyDescent="0.2">
      <c r="A53" s="291" t="s">
        <v>532</v>
      </c>
      <c r="B53" s="281" t="s">
        <v>454</v>
      </c>
      <c r="C53" s="303" t="s">
        <v>390</v>
      </c>
      <c r="D53" s="302"/>
      <c r="E53" s="302"/>
    </row>
    <row r="54" spans="1:5" ht="29.1" customHeight="1" x14ac:dyDescent="0.2">
      <c r="A54" s="291" t="s">
        <v>533</v>
      </c>
      <c r="B54" s="281" t="s">
        <v>455</v>
      </c>
      <c r="C54" s="303" t="s">
        <v>391</v>
      </c>
      <c r="D54" s="302"/>
      <c r="E54" s="302"/>
    </row>
    <row r="55" spans="1:5" ht="27.75" customHeight="1" x14ac:dyDescent="0.2">
      <c r="A55" s="291" t="s">
        <v>534</v>
      </c>
      <c r="B55" s="281" t="s">
        <v>476</v>
      </c>
      <c r="C55" s="303" t="s">
        <v>392</v>
      </c>
      <c r="D55" s="302"/>
      <c r="E55" s="302"/>
    </row>
    <row r="56" spans="1:5" ht="14.1" customHeight="1" x14ac:dyDescent="0.2">
      <c r="C56" s="293" t="s">
        <v>599</v>
      </c>
      <c r="D56" s="293" t="s">
        <v>548</v>
      </c>
      <c r="E56" s="293" t="s">
        <v>549</v>
      </c>
    </row>
    <row r="57" spans="1:5" ht="16.5" customHeight="1" x14ac:dyDescent="0.2">
      <c r="A57" s="291" t="s">
        <v>535</v>
      </c>
      <c r="B57" s="281" t="s">
        <v>456</v>
      </c>
      <c r="C57" s="303" t="s">
        <v>327</v>
      </c>
      <c r="D57" s="302">
        <v>28.4</v>
      </c>
      <c r="E57" s="302"/>
    </row>
    <row r="58" spans="1:5" ht="29.1" customHeight="1" x14ac:dyDescent="0.2">
      <c r="A58" s="291" t="s">
        <v>536</v>
      </c>
      <c r="B58" s="281" t="s">
        <v>457</v>
      </c>
      <c r="C58" s="303" t="s">
        <v>393</v>
      </c>
      <c r="D58" s="302"/>
      <c r="E58" s="302"/>
    </row>
    <row r="59" spans="1:5" ht="29.25" customHeight="1" x14ac:dyDescent="0.2">
      <c r="A59" s="291" t="s">
        <v>537</v>
      </c>
      <c r="B59" s="281" t="s">
        <v>477</v>
      </c>
      <c r="C59" s="303" t="s">
        <v>394</v>
      </c>
      <c r="D59" s="302"/>
      <c r="E59" s="302"/>
    </row>
    <row r="60" spans="1:5" ht="29.1" customHeight="1" x14ac:dyDescent="0.2">
      <c r="A60" s="291" t="s">
        <v>538</v>
      </c>
      <c r="B60" s="281" t="s">
        <v>477</v>
      </c>
      <c r="C60" s="303" t="s">
        <v>395</v>
      </c>
      <c r="D60" s="302"/>
      <c r="E60" s="302"/>
    </row>
    <row r="61" spans="1:5" ht="49.5" customHeight="1" x14ac:dyDescent="0.2">
      <c r="A61" s="291" t="s">
        <v>539</v>
      </c>
      <c r="B61" s="281" t="s">
        <v>478</v>
      </c>
      <c r="C61" s="303" t="s">
        <v>396</v>
      </c>
      <c r="D61" s="302"/>
      <c r="E61" s="302"/>
    </row>
    <row r="62" spans="1:5" ht="42.95" customHeight="1" x14ac:dyDescent="0.2">
      <c r="A62" s="291" t="s">
        <v>540</v>
      </c>
      <c r="B62" s="281" t="s">
        <v>478</v>
      </c>
      <c r="C62" s="303" t="s">
        <v>397</v>
      </c>
      <c r="D62" s="302"/>
      <c r="E62" s="302"/>
    </row>
    <row r="63" spans="1:5" ht="21.75" customHeight="1" x14ac:dyDescent="0.2">
      <c r="A63" s="291" t="s">
        <v>541</v>
      </c>
      <c r="B63" s="281" t="s">
        <v>479</v>
      </c>
      <c r="C63" s="303" t="s">
        <v>398</v>
      </c>
      <c r="D63" s="302"/>
      <c r="E63" s="302"/>
    </row>
    <row r="64" spans="1:5" ht="24.75" customHeight="1" x14ac:dyDescent="0.2">
      <c r="A64" s="291" t="s">
        <v>542</v>
      </c>
      <c r="B64" s="281" t="s">
        <v>480</v>
      </c>
      <c r="C64" s="303" t="s">
        <v>399</v>
      </c>
      <c r="D64" s="302"/>
      <c r="E64" s="302"/>
    </row>
    <row r="65" spans="1:5" ht="31.5" customHeight="1" x14ac:dyDescent="0.2">
      <c r="A65" s="291" t="s">
        <v>543</v>
      </c>
      <c r="B65" s="281" t="s">
        <v>481</v>
      </c>
      <c r="C65" s="303" t="s">
        <v>400</v>
      </c>
      <c r="D65" s="302"/>
      <c r="E65" s="302"/>
    </row>
    <row r="66" spans="1:5" ht="29.25" customHeight="1" x14ac:dyDescent="0.2">
      <c r="A66" s="291" t="s">
        <v>544</v>
      </c>
      <c r="B66" s="281" t="s">
        <v>458</v>
      </c>
      <c r="C66" s="303" t="s">
        <v>401</v>
      </c>
      <c r="D66" s="302"/>
      <c r="E66" s="302"/>
    </row>
    <row r="67" spans="1:5" ht="31.5" customHeight="1" x14ac:dyDescent="0.2">
      <c r="A67" s="291" t="s">
        <v>545</v>
      </c>
      <c r="B67" s="281" t="s">
        <v>459</v>
      </c>
      <c r="C67" s="303" t="s">
        <v>402</v>
      </c>
      <c r="D67" s="302"/>
      <c r="E67" s="302"/>
    </row>
  </sheetData>
  <conditionalFormatting sqref="D1:E67">
    <cfRule type="containsBlanks" dxfId="0" priority="1">
      <formula>LEN(TRIM(D1))=0</formula>
    </cfRule>
  </conditionalFormatting>
  <pageMargins left="0.05" right="0.05" top="0.5" bottom="0.5" header="0" footer="0"/>
  <pageSetup orientation="portrait" horizontalDpi="300" verticalDpi="300" r:id="rId1"/>
  <headerFooter>
    <oddHeader>Arlington YRBS Comparison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Demographics &amp; SDOH </vt:lpstr>
      <vt:lpstr>Detailed Language Data</vt:lpstr>
      <vt:lpstr>Top 5 Ancestries</vt:lpstr>
      <vt:lpstr>Clinical Indicators</vt:lpstr>
      <vt:lpstr>Mortality Cancer</vt:lpstr>
      <vt:lpstr>Healthy Aging Community Profile</vt:lpstr>
      <vt:lpstr>YRBSMiddlesex_HighSchool</vt:lpstr>
      <vt:lpstr>YRBSMiddlesex_MiddleSchool</vt:lpstr>
      <vt:lpstr>'Clinical Indicators'!Print_Titles</vt:lpstr>
      <vt:lpstr>'Demographics &amp; SDOH '!Print_Titles</vt:lpstr>
    </vt:vector>
  </TitlesOfParts>
  <Company>John Snow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Stylos-Allan</dc:creator>
  <cp:lastModifiedBy>Crystal Bates</cp:lastModifiedBy>
  <cp:lastPrinted>2016-05-16T17:59:56Z</cp:lastPrinted>
  <dcterms:created xsi:type="dcterms:W3CDTF">2016-03-09T19:58:35Z</dcterms:created>
  <dcterms:modified xsi:type="dcterms:W3CDTF">2020-02-26T19:25:11Z</dcterms:modified>
</cp:coreProperties>
</file>